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4103-Gp Asuntos Sectoriales\2023\06 BOLETINES\00 1Estadísticos\BOLETIN\MAYO\"/>
    </mc:Choice>
  </mc:AlternateContent>
  <xr:revisionPtr revIDLastSave="0" documentId="13_ncr:1_{2AA15420-7E12-405B-B234-05F4865BA458}"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3'!$A$56:$G$64</definedName>
    <definedName name="_xlnm._FilterDatabase" localSheetId="8" hidden="1">'CUADRO 5'!$A$9:$T$325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12" i="15" l="1"/>
  <c r="T412" i="15"/>
  <c r="S413" i="15"/>
  <c r="T413" i="15"/>
  <c r="S414" i="15"/>
  <c r="T414" i="15"/>
  <c r="S415" i="15"/>
  <c r="T415" i="15"/>
  <c r="S416" i="15"/>
  <c r="T416" i="15"/>
  <c r="S417" i="15"/>
  <c r="T417" i="15"/>
  <c r="S418" i="15"/>
  <c r="T418" i="15"/>
  <c r="S419" i="15"/>
  <c r="T419" i="15"/>
  <c r="S420" i="15"/>
  <c r="T420" i="15"/>
  <c r="M412" i="15"/>
  <c r="N412" i="15"/>
  <c r="M413" i="15"/>
  <c r="N413" i="15"/>
  <c r="M414" i="15"/>
  <c r="N414" i="15"/>
  <c r="M415" i="15"/>
  <c r="N415" i="15"/>
  <c r="M416" i="15"/>
  <c r="N416" i="15"/>
  <c r="M417" i="15"/>
  <c r="N417" i="15"/>
  <c r="M418" i="15"/>
  <c r="N418" i="15"/>
  <c r="M419" i="15"/>
  <c r="N419" i="15"/>
  <c r="M420" i="15"/>
  <c r="N420" i="15"/>
  <c r="M10" i="15"/>
  <c r="N10" i="15"/>
  <c r="M11" i="15"/>
  <c r="N11" i="15"/>
  <c r="M12" i="15"/>
  <c r="N12" i="15"/>
  <c r="M13" i="15"/>
  <c r="N13" i="15"/>
  <c r="M14" i="15"/>
  <c r="N14" i="15"/>
  <c r="M15" i="15"/>
  <c r="N15" i="15"/>
  <c r="M16" i="15"/>
  <c r="N16" i="15"/>
  <c r="M17" i="15"/>
  <c r="N17" i="15"/>
  <c r="M18" i="15"/>
  <c r="N18" i="15"/>
  <c r="M19" i="15"/>
  <c r="N19" i="15"/>
  <c r="M20" i="15"/>
  <c r="N20" i="15"/>
  <c r="M21" i="15"/>
  <c r="N21" i="15"/>
  <c r="M22" i="15"/>
  <c r="N22" i="15"/>
  <c r="M23" i="15"/>
  <c r="N23" i="15"/>
  <c r="M24" i="15"/>
  <c r="N24" i="15"/>
  <c r="M25" i="15"/>
  <c r="N25" i="15"/>
  <c r="M26" i="15"/>
  <c r="N26" i="15"/>
  <c r="M27" i="15"/>
  <c r="N27" i="15"/>
  <c r="M28" i="15"/>
  <c r="N28" i="15"/>
  <c r="M29" i="15"/>
  <c r="N29" i="15"/>
  <c r="M30" i="15"/>
  <c r="N30" i="15"/>
  <c r="M31" i="15"/>
  <c r="N31" i="15"/>
  <c r="M32" i="15"/>
  <c r="N32" i="15"/>
  <c r="M33" i="15"/>
  <c r="N33" i="15"/>
  <c r="M34" i="15"/>
  <c r="N34" i="15"/>
  <c r="M35" i="15"/>
  <c r="N35" i="15"/>
  <c r="M36" i="15"/>
  <c r="N36" i="15"/>
  <c r="M37" i="15"/>
  <c r="N37" i="15"/>
  <c r="M38" i="15"/>
  <c r="N38" i="15"/>
  <c r="M39" i="15"/>
  <c r="N39" i="15"/>
  <c r="M40" i="15"/>
  <c r="N40" i="15"/>
  <c r="M41" i="15"/>
  <c r="N41" i="15"/>
  <c r="M42" i="15"/>
  <c r="N42" i="15"/>
  <c r="M43" i="15"/>
  <c r="N43" i="15"/>
  <c r="M44" i="15"/>
  <c r="N44" i="15"/>
  <c r="M45" i="15"/>
  <c r="N45" i="15"/>
  <c r="M46" i="15"/>
  <c r="N46" i="15"/>
  <c r="M47" i="15"/>
  <c r="N47" i="15"/>
  <c r="M48" i="15"/>
  <c r="N48" i="15"/>
  <c r="M49" i="15"/>
  <c r="N49" i="15"/>
  <c r="M50" i="15"/>
  <c r="N50" i="15"/>
  <c r="M51" i="15"/>
  <c r="N51" i="15"/>
  <c r="M52" i="15"/>
  <c r="N52" i="15"/>
  <c r="M53" i="15"/>
  <c r="N53" i="15"/>
  <c r="M54" i="15"/>
  <c r="N54" i="15"/>
  <c r="M55" i="15"/>
  <c r="N55" i="15"/>
  <c r="M56" i="15"/>
  <c r="N56" i="15"/>
  <c r="M57" i="15"/>
  <c r="N57" i="15"/>
  <c r="M58" i="15"/>
  <c r="N58" i="15"/>
  <c r="M59" i="15"/>
  <c r="N59" i="15"/>
  <c r="M60" i="15"/>
  <c r="N60" i="15"/>
  <c r="M61" i="15"/>
  <c r="N61" i="15"/>
  <c r="M62" i="15"/>
  <c r="N62" i="15"/>
  <c r="M63" i="15"/>
  <c r="N63" i="15"/>
  <c r="M64" i="15"/>
  <c r="N64" i="15"/>
  <c r="M65" i="15"/>
  <c r="N65" i="15"/>
  <c r="M66" i="15"/>
  <c r="N66" i="15"/>
  <c r="M67" i="15"/>
  <c r="N67" i="15"/>
  <c r="M68" i="15"/>
  <c r="N68" i="15"/>
  <c r="M69" i="15"/>
  <c r="N69" i="15"/>
  <c r="M70" i="15"/>
  <c r="N70" i="15"/>
  <c r="M71" i="15"/>
  <c r="N71" i="15"/>
  <c r="M72" i="15"/>
  <c r="N72" i="15"/>
  <c r="M73" i="15"/>
  <c r="N73" i="15"/>
  <c r="M74" i="15"/>
  <c r="N74" i="15"/>
  <c r="M75" i="15"/>
  <c r="N75" i="15"/>
  <c r="M76" i="15"/>
  <c r="N76" i="15"/>
  <c r="M77" i="15"/>
  <c r="N77" i="15"/>
  <c r="M78" i="15"/>
  <c r="N78" i="15"/>
  <c r="M79" i="15"/>
  <c r="N79" i="15"/>
  <c r="M80" i="15"/>
  <c r="N80" i="15"/>
  <c r="M81" i="15"/>
  <c r="N81" i="15"/>
  <c r="M82" i="15"/>
  <c r="N82" i="15"/>
  <c r="M83" i="15"/>
  <c r="N83" i="15"/>
  <c r="M84" i="15"/>
  <c r="N84" i="15"/>
  <c r="M85" i="15"/>
  <c r="N85" i="15"/>
  <c r="M86" i="15"/>
  <c r="N86" i="15"/>
  <c r="M87" i="15"/>
  <c r="N87" i="15"/>
  <c r="M88" i="15"/>
  <c r="N88" i="15"/>
  <c r="M89" i="15"/>
  <c r="N89" i="15"/>
  <c r="M90" i="15"/>
  <c r="N90" i="15"/>
  <c r="M91" i="15"/>
  <c r="N91" i="15"/>
  <c r="M92" i="15"/>
  <c r="N92" i="15"/>
  <c r="M93" i="15"/>
  <c r="N93" i="15"/>
  <c r="M94" i="15"/>
  <c r="N94" i="15"/>
  <c r="M95" i="15"/>
  <c r="N95" i="15"/>
  <c r="M96" i="15"/>
  <c r="N96" i="15"/>
  <c r="M97" i="15"/>
  <c r="N97" i="15"/>
  <c r="M98" i="15"/>
  <c r="N98" i="15"/>
  <c r="M99" i="15"/>
  <c r="N99" i="15"/>
  <c r="M100" i="15"/>
  <c r="N100" i="15"/>
  <c r="M101" i="15"/>
  <c r="N101" i="15"/>
  <c r="M102" i="15"/>
  <c r="N102" i="15"/>
  <c r="M103" i="15"/>
  <c r="N103" i="15"/>
  <c r="M104" i="15"/>
  <c r="N104" i="15"/>
  <c r="M105" i="15"/>
  <c r="N105" i="15"/>
  <c r="M106" i="15"/>
  <c r="N106" i="15"/>
  <c r="M107" i="15"/>
  <c r="N107" i="15"/>
  <c r="M108" i="15"/>
  <c r="N108" i="15"/>
  <c r="M109" i="15"/>
  <c r="N109" i="15"/>
  <c r="M110" i="15"/>
  <c r="N110" i="15"/>
  <c r="M111" i="15"/>
  <c r="N111" i="15"/>
  <c r="M112" i="15"/>
  <c r="N112" i="15"/>
  <c r="M113" i="15"/>
  <c r="N113" i="15"/>
  <c r="M114" i="15"/>
  <c r="N114" i="15"/>
  <c r="M115" i="15"/>
  <c r="N115" i="15"/>
  <c r="M116" i="15"/>
  <c r="N116" i="15"/>
  <c r="M117" i="15"/>
  <c r="N117" i="15"/>
  <c r="M118" i="15"/>
  <c r="N118" i="15"/>
  <c r="M119" i="15"/>
  <c r="N119" i="15"/>
  <c r="M120" i="15"/>
  <c r="N120" i="15"/>
  <c r="M121" i="15"/>
  <c r="N121" i="15"/>
  <c r="M122" i="15"/>
  <c r="N122" i="15"/>
  <c r="M123" i="15"/>
  <c r="N123" i="15"/>
  <c r="M124" i="15"/>
  <c r="N124" i="15"/>
  <c r="M125" i="15"/>
  <c r="N125" i="15"/>
  <c r="M126" i="15"/>
  <c r="N126" i="15"/>
  <c r="M127" i="15"/>
  <c r="N127" i="15"/>
  <c r="M128" i="15"/>
  <c r="N128" i="15"/>
  <c r="M129" i="15"/>
  <c r="N129" i="15"/>
  <c r="M130" i="15"/>
  <c r="N130" i="15"/>
  <c r="M131" i="15"/>
  <c r="N131" i="15"/>
  <c r="M132" i="15"/>
  <c r="N132" i="15"/>
  <c r="M133" i="15"/>
  <c r="N133" i="15"/>
  <c r="M134" i="15"/>
  <c r="N134" i="15"/>
  <c r="M135" i="15"/>
  <c r="N135" i="15"/>
  <c r="M136" i="15"/>
  <c r="N136" i="15"/>
  <c r="M137" i="15"/>
  <c r="N137" i="15"/>
  <c r="M138" i="15"/>
  <c r="N138" i="15"/>
  <c r="M139" i="15"/>
  <c r="N139" i="15"/>
  <c r="M140" i="15"/>
  <c r="N140" i="15"/>
  <c r="M141" i="15"/>
  <c r="N141" i="15"/>
  <c r="M142" i="15"/>
  <c r="N142" i="15"/>
  <c r="M143" i="15"/>
  <c r="N143" i="15"/>
  <c r="M144" i="15"/>
  <c r="N144" i="15"/>
  <c r="M145" i="15"/>
  <c r="N145" i="15"/>
  <c r="M146" i="15"/>
  <c r="N146" i="15"/>
  <c r="M147" i="15"/>
  <c r="N147" i="15"/>
  <c r="M148" i="15"/>
  <c r="N148" i="15"/>
  <c r="M149" i="15"/>
  <c r="N149" i="15"/>
  <c r="M150" i="15"/>
  <c r="N150" i="15"/>
  <c r="M151" i="15"/>
  <c r="N151" i="15"/>
  <c r="M152" i="15"/>
  <c r="N152" i="15"/>
  <c r="M153" i="15"/>
  <c r="N153" i="15"/>
  <c r="M154" i="15"/>
  <c r="N154" i="15"/>
  <c r="M155" i="15"/>
  <c r="N155" i="15"/>
  <c r="M156" i="15"/>
  <c r="N156" i="15"/>
  <c r="M157" i="15"/>
  <c r="N157" i="15"/>
  <c r="M158" i="15"/>
  <c r="N158" i="15"/>
  <c r="M159" i="15"/>
  <c r="N159" i="15"/>
  <c r="M160" i="15"/>
  <c r="N160" i="15"/>
  <c r="M161" i="15"/>
  <c r="N161" i="15"/>
  <c r="M162" i="15"/>
  <c r="N162" i="15"/>
  <c r="M163" i="15"/>
  <c r="N163" i="15"/>
  <c r="M164" i="15"/>
  <c r="N164" i="15"/>
  <c r="M165" i="15"/>
  <c r="N165" i="15"/>
  <c r="M166" i="15"/>
  <c r="N166" i="15"/>
  <c r="M167" i="15"/>
  <c r="N167" i="15"/>
  <c r="M168" i="15"/>
  <c r="N168" i="15"/>
  <c r="M169" i="15"/>
  <c r="N169" i="15"/>
  <c r="M170" i="15"/>
  <c r="N170" i="15"/>
  <c r="M171" i="15"/>
  <c r="N171" i="15"/>
  <c r="M172" i="15"/>
  <c r="N172" i="15"/>
  <c r="M173" i="15"/>
  <c r="N173" i="15"/>
  <c r="M174" i="15"/>
  <c r="N174" i="15"/>
  <c r="M175" i="15"/>
  <c r="N175" i="15"/>
  <c r="M176" i="15"/>
  <c r="N176" i="15"/>
  <c r="M177" i="15"/>
  <c r="N177" i="15"/>
  <c r="M178" i="15"/>
  <c r="N178" i="15"/>
  <c r="M179" i="15"/>
  <c r="N179" i="15"/>
  <c r="M180" i="15"/>
  <c r="N180" i="15"/>
  <c r="M181" i="15"/>
  <c r="N181" i="15"/>
  <c r="M182" i="15"/>
  <c r="N182" i="15"/>
  <c r="M183" i="15"/>
  <c r="N183" i="15"/>
  <c r="M184" i="15"/>
  <c r="N184" i="15"/>
  <c r="M185" i="15"/>
  <c r="N185" i="15"/>
  <c r="M186" i="15"/>
  <c r="N186" i="15"/>
  <c r="M187" i="15"/>
  <c r="N187" i="15"/>
  <c r="M188" i="15"/>
  <c r="N188" i="15"/>
  <c r="M189" i="15"/>
  <c r="N189" i="15"/>
  <c r="M190" i="15"/>
  <c r="N190" i="15"/>
  <c r="M191" i="15"/>
  <c r="N191" i="15"/>
  <c r="M192" i="15"/>
  <c r="N192" i="15"/>
  <c r="M193" i="15"/>
  <c r="N193" i="15"/>
  <c r="M194" i="15"/>
  <c r="N194" i="15"/>
  <c r="M195" i="15"/>
  <c r="N195" i="15"/>
  <c r="M196" i="15"/>
  <c r="N196" i="15"/>
  <c r="M197" i="15"/>
  <c r="N197" i="15"/>
  <c r="M198" i="15"/>
  <c r="N198" i="15"/>
  <c r="M199" i="15"/>
  <c r="N199" i="15"/>
  <c r="M200" i="15"/>
  <c r="N200" i="15"/>
  <c r="M201" i="15"/>
  <c r="N201" i="15"/>
  <c r="M202" i="15"/>
  <c r="N202" i="15"/>
  <c r="M203" i="15"/>
  <c r="N203" i="15"/>
  <c r="M204" i="15"/>
  <c r="N204" i="15"/>
  <c r="M205" i="15"/>
  <c r="N205" i="15"/>
  <c r="M206" i="15"/>
  <c r="N206" i="15"/>
  <c r="M207" i="15"/>
  <c r="N207" i="15"/>
  <c r="M208" i="15"/>
  <c r="N208" i="15"/>
  <c r="M209" i="15"/>
  <c r="N209" i="15"/>
  <c r="M210" i="15"/>
  <c r="N210" i="15"/>
  <c r="M211" i="15"/>
  <c r="N211" i="15"/>
  <c r="M212" i="15"/>
  <c r="N212" i="15"/>
  <c r="M213" i="15"/>
  <c r="N213" i="15"/>
  <c r="M214" i="15"/>
  <c r="N214" i="15"/>
  <c r="M215" i="15"/>
  <c r="N215" i="15"/>
  <c r="M216" i="15"/>
  <c r="N216" i="15"/>
  <c r="M217" i="15"/>
  <c r="N217" i="15"/>
  <c r="M218" i="15"/>
  <c r="N218" i="15"/>
  <c r="M219" i="15"/>
  <c r="N219" i="15"/>
  <c r="M220" i="15"/>
  <c r="N220" i="15"/>
  <c r="M221" i="15"/>
  <c r="N221" i="15"/>
  <c r="M222" i="15"/>
  <c r="N222" i="15"/>
  <c r="M223" i="15"/>
  <c r="N223" i="15"/>
  <c r="M224" i="15"/>
  <c r="N224" i="15"/>
  <c r="M225" i="15"/>
  <c r="N225" i="15"/>
  <c r="M226" i="15"/>
  <c r="N226" i="15"/>
  <c r="M227" i="15"/>
  <c r="N227" i="15"/>
  <c r="M228" i="15"/>
  <c r="N228" i="15"/>
  <c r="M229" i="15"/>
  <c r="N229" i="15"/>
  <c r="M230" i="15"/>
  <c r="N230" i="15"/>
  <c r="S321" i="8"/>
  <c r="T321" i="8"/>
  <c r="S322" i="8"/>
  <c r="T322" i="8"/>
  <c r="S323" i="8"/>
  <c r="T323" i="8"/>
  <c r="K328" i="8"/>
  <c r="N328" i="8"/>
  <c r="M321" i="8"/>
  <c r="N321" i="8"/>
  <c r="M322" i="8"/>
  <c r="N322" i="8"/>
  <c r="M323" i="8"/>
  <c r="N323" i="8"/>
  <c r="M15" i="5"/>
  <c r="Q15" i="5"/>
  <c r="O15" i="5"/>
  <c r="G15" i="5"/>
  <c r="M13" i="4"/>
  <c r="Q13" i="4"/>
  <c r="G13" i="4"/>
  <c r="O13" i="4"/>
  <c r="P421" i="15"/>
  <c r="Q421" i="15"/>
  <c r="R421" i="15"/>
  <c r="T421" i="15" s="1"/>
  <c r="O421"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T101" i="15"/>
  <c r="S102" i="15"/>
  <c r="T102" i="15"/>
  <c r="S103" i="15"/>
  <c r="T103" i="15"/>
  <c r="S104" i="15"/>
  <c r="T104" i="15"/>
  <c r="S105" i="15"/>
  <c r="T105" i="15"/>
  <c r="S106" i="15"/>
  <c r="T106" i="15"/>
  <c r="S107" i="15"/>
  <c r="T107" i="15"/>
  <c r="S108" i="15"/>
  <c r="T108" i="15"/>
  <c r="S109" i="15"/>
  <c r="T109" i="15"/>
  <c r="S110" i="15"/>
  <c r="T110" i="15"/>
  <c r="S111" i="15"/>
  <c r="T111" i="15"/>
  <c r="S112" i="15"/>
  <c r="T112" i="15"/>
  <c r="S113" i="15"/>
  <c r="T113" i="15"/>
  <c r="S114" i="15"/>
  <c r="T114" i="15"/>
  <c r="S115" i="15"/>
  <c r="T115" i="15"/>
  <c r="S116" i="15"/>
  <c r="T116" i="15"/>
  <c r="S117" i="15"/>
  <c r="T117" i="15"/>
  <c r="S118" i="15"/>
  <c r="T118" i="15"/>
  <c r="S119" i="15"/>
  <c r="T119" i="15"/>
  <c r="S120" i="15"/>
  <c r="T120" i="15"/>
  <c r="S121" i="15"/>
  <c r="T121" i="15"/>
  <c r="S122" i="15"/>
  <c r="T122" i="15"/>
  <c r="S123" i="15"/>
  <c r="T123" i="15"/>
  <c r="S124" i="15"/>
  <c r="T124" i="15"/>
  <c r="S125" i="15"/>
  <c r="T125" i="15"/>
  <c r="S126" i="15"/>
  <c r="T126" i="15"/>
  <c r="S127" i="15"/>
  <c r="T127" i="15"/>
  <c r="S128" i="15"/>
  <c r="T128" i="15"/>
  <c r="S129" i="15"/>
  <c r="T129" i="15"/>
  <c r="S130" i="15"/>
  <c r="T130" i="15"/>
  <c r="S131" i="15"/>
  <c r="T131" i="15"/>
  <c r="S132" i="15"/>
  <c r="T132" i="15"/>
  <c r="S133" i="15"/>
  <c r="T133" i="15"/>
  <c r="S134" i="15"/>
  <c r="T134" i="15"/>
  <c r="S135" i="15"/>
  <c r="T135" i="15"/>
  <c r="S136" i="15"/>
  <c r="T136" i="15"/>
  <c r="S137" i="15"/>
  <c r="T137" i="15"/>
  <c r="S138" i="15"/>
  <c r="T138" i="15"/>
  <c r="S139" i="15"/>
  <c r="T139" i="15"/>
  <c r="S140" i="15"/>
  <c r="T140" i="15"/>
  <c r="S141" i="15"/>
  <c r="T141" i="15"/>
  <c r="S142" i="15"/>
  <c r="T142" i="15"/>
  <c r="S143" i="15"/>
  <c r="T143" i="15"/>
  <c r="S144" i="15"/>
  <c r="T144" i="15"/>
  <c r="S145" i="15"/>
  <c r="T145" i="15"/>
  <c r="S146" i="15"/>
  <c r="T146" i="15"/>
  <c r="S147" i="15"/>
  <c r="T147" i="15"/>
  <c r="S148" i="15"/>
  <c r="T148" i="15"/>
  <c r="S149" i="15"/>
  <c r="T149" i="15"/>
  <c r="S150" i="15"/>
  <c r="T150" i="15"/>
  <c r="S151" i="15"/>
  <c r="T151" i="15"/>
  <c r="S152" i="15"/>
  <c r="T152" i="15"/>
  <c r="S153" i="15"/>
  <c r="T153" i="15"/>
  <c r="S154" i="15"/>
  <c r="T154" i="15"/>
  <c r="S155" i="15"/>
  <c r="T155" i="15"/>
  <c r="S156" i="15"/>
  <c r="T156" i="15"/>
  <c r="S157" i="15"/>
  <c r="T157" i="15"/>
  <c r="S158" i="15"/>
  <c r="T158" i="15"/>
  <c r="S159" i="15"/>
  <c r="T159" i="15"/>
  <c r="S160" i="15"/>
  <c r="T160" i="15"/>
  <c r="S161" i="15"/>
  <c r="T161" i="15"/>
  <c r="S162" i="15"/>
  <c r="T162" i="15"/>
  <c r="S163" i="15"/>
  <c r="T163" i="15"/>
  <c r="S164" i="15"/>
  <c r="T164" i="15"/>
  <c r="S165" i="15"/>
  <c r="T165" i="15"/>
  <c r="S166" i="15"/>
  <c r="T166" i="15"/>
  <c r="S167" i="15"/>
  <c r="T167" i="15"/>
  <c r="S168" i="15"/>
  <c r="T168" i="15"/>
  <c r="S169" i="15"/>
  <c r="T169" i="15"/>
  <c r="S170" i="15"/>
  <c r="T170" i="15"/>
  <c r="S171" i="15"/>
  <c r="T171" i="15"/>
  <c r="S172" i="15"/>
  <c r="T172" i="15"/>
  <c r="S173" i="15"/>
  <c r="T173" i="15"/>
  <c r="S174" i="15"/>
  <c r="T174" i="15"/>
  <c r="S175" i="15"/>
  <c r="T175" i="15"/>
  <c r="S176" i="15"/>
  <c r="T176" i="15"/>
  <c r="S177" i="15"/>
  <c r="T177" i="15"/>
  <c r="S178" i="15"/>
  <c r="T178" i="15"/>
  <c r="S179" i="15"/>
  <c r="T179" i="15"/>
  <c r="S180" i="15"/>
  <c r="T180" i="15"/>
  <c r="S181" i="15"/>
  <c r="T181" i="15"/>
  <c r="S182" i="15"/>
  <c r="T182" i="15"/>
  <c r="S183" i="15"/>
  <c r="T183" i="15"/>
  <c r="S184" i="15"/>
  <c r="T184" i="15"/>
  <c r="S185" i="15"/>
  <c r="T185" i="15"/>
  <c r="S186" i="15"/>
  <c r="T186" i="15"/>
  <c r="S187" i="15"/>
  <c r="T187" i="15"/>
  <c r="S188" i="15"/>
  <c r="T188" i="15"/>
  <c r="S189" i="15"/>
  <c r="T189" i="15"/>
  <c r="S190" i="15"/>
  <c r="T190" i="15"/>
  <c r="S191" i="15"/>
  <c r="T191" i="15"/>
  <c r="S192" i="15"/>
  <c r="T192" i="15"/>
  <c r="S193" i="15"/>
  <c r="T193" i="15"/>
  <c r="S194" i="15"/>
  <c r="T194" i="15"/>
  <c r="S195" i="15"/>
  <c r="T195" i="15"/>
  <c r="S196" i="15"/>
  <c r="T196" i="15"/>
  <c r="S197" i="15"/>
  <c r="T197" i="15"/>
  <c r="S198" i="15"/>
  <c r="T198" i="15"/>
  <c r="S199" i="15"/>
  <c r="T199" i="15"/>
  <c r="S200" i="15"/>
  <c r="T200" i="15"/>
  <c r="S201" i="15"/>
  <c r="T201" i="15"/>
  <c r="S202" i="15"/>
  <c r="T202" i="15"/>
  <c r="S203" i="15"/>
  <c r="T203" i="15"/>
  <c r="S204" i="15"/>
  <c r="T204" i="15"/>
  <c r="S205" i="15"/>
  <c r="T205" i="15"/>
  <c r="S206" i="15"/>
  <c r="T206" i="15"/>
  <c r="S207" i="15"/>
  <c r="T207" i="15"/>
  <c r="S208" i="15"/>
  <c r="T208" i="15"/>
  <c r="S209" i="15"/>
  <c r="T209" i="15"/>
  <c r="S210" i="15"/>
  <c r="T210" i="15"/>
  <c r="S211" i="15"/>
  <c r="T211" i="15"/>
  <c r="S212" i="15"/>
  <c r="T212" i="15"/>
  <c r="S213" i="15"/>
  <c r="T213" i="15"/>
  <c r="S214" i="15"/>
  <c r="T214" i="15"/>
  <c r="S215" i="15"/>
  <c r="T215" i="15"/>
  <c r="S216" i="15"/>
  <c r="T216" i="15"/>
  <c r="S217" i="15"/>
  <c r="T217" i="15"/>
  <c r="S218" i="15"/>
  <c r="T218" i="15"/>
  <c r="S219" i="15"/>
  <c r="T219" i="15"/>
  <c r="S220" i="15"/>
  <c r="T220" i="15"/>
  <c r="S221" i="15"/>
  <c r="T221" i="15"/>
  <c r="S222" i="15"/>
  <c r="T222" i="15"/>
  <c r="S223" i="15"/>
  <c r="T223" i="15"/>
  <c r="S224" i="15"/>
  <c r="T224" i="15"/>
  <c r="S225" i="15"/>
  <c r="T225" i="15"/>
  <c r="S226" i="15"/>
  <c r="T226" i="15"/>
  <c r="S227" i="15"/>
  <c r="T227" i="15"/>
  <c r="S228" i="15"/>
  <c r="T228" i="15"/>
  <c r="S229" i="15"/>
  <c r="T229" i="15"/>
  <c r="S230" i="15"/>
  <c r="T230" i="15"/>
  <c r="S231" i="15"/>
  <c r="T231" i="15"/>
  <c r="S232" i="15"/>
  <c r="T232" i="15"/>
  <c r="S233" i="15"/>
  <c r="T233" i="15"/>
  <c r="S234" i="15"/>
  <c r="T234" i="15"/>
  <c r="S235" i="15"/>
  <c r="T235" i="15"/>
  <c r="S236" i="15"/>
  <c r="T236" i="15"/>
  <c r="S237" i="15"/>
  <c r="T237" i="15"/>
  <c r="S238" i="15"/>
  <c r="T238" i="15"/>
  <c r="S239" i="15"/>
  <c r="T239" i="15"/>
  <c r="S240" i="15"/>
  <c r="T240" i="15"/>
  <c r="S241" i="15"/>
  <c r="T241" i="15"/>
  <c r="S242" i="15"/>
  <c r="T242" i="15"/>
  <c r="S243" i="15"/>
  <c r="T243" i="15"/>
  <c r="S244" i="15"/>
  <c r="T244" i="15"/>
  <c r="S245" i="15"/>
  <c r="T245" i="15"/>
  <c r="S246" i="15"/>
  <c r="T246" i="15"/>
  <c r="S247" i="15"/>
  <c r="T247" i="15"/>
  <c r="S248" i="15"/>
  <c r="T248" i="15"/>
  <c r="S249" i="15"/>
  <c r="T249" i="15"/>
  <c r="S250" i="15"/>
  <c r="T250" i="15"/>
  <c r="S251" i="15"/>
  <c r="T251" i="15"/>
  <c r="S252" i="15"/>
  <c r="T252" i="15"/>
  <c r="S253" i="15"/>
  <c r="T253" i="15"/>
  <c r="S254" i="15"/>
  <c r="T254" i="15"/>
  <c r="S255" i="15"/>
  <c r="T255" i="15"/>
  <c r="S256" i="15"/>
  <c r="T256" i="15"/>
  <c r="S257" i="15"/>
  <c r="T257" i="15"/>
  <c r="S258" i="15"/>
  <c r="T258" i="15"/>
  <c r="S259" i="15"/>
  <c r="T259" i="15"/>
  <c r="S260" i="15"/>
  <c r="T260" i="15"/>
  <c r="S261" i="15"/>
  <c r="T261" i="15"/>
  <c r="S262" i="15"/>
  <c r="T262" i="15"/>
  <c r="S263" i="15"/>
  <c r="T263" i="15"/>
  <c r="S264" i="15"/>
  <c r="T264" i="15"/>
  <c r="S265" i="15"/>
  <c r="T265" i="15"/>
  <c r="S266" i="15"/>
  <c r="T266" i="15"/>
  <c r="S267" i="15"/>
  <c r="T267" i="15"/>
  <c r="S268" i="15"/>
  <c r="T268" i="15"/>
  <c r="S269" i="15"/>
  <c r="T269" i="15"/>
  <c r="S270" i="15"/>
  <c r="T270" i="15"/>
  <c r="S271" i="15"/>
  <c r="T271" i="15"/>
  <c r="S272" i="15"/>
  <c r="T272" i="15"/>
  <c r="S273" i="15"/>
  <c r="T273" i="15"/>
  <c r="S274" i="15"/>
  <c r="T274" i="15"/>
  <c r="S275" i="15"/>
  <c r="T275" i="15"/>
  <c r="S276" i="15"/>
  <c r="T276" i="15"/>
  <c r="S277" i="15"/>
  <c r="T277" i="15"/>
  <c r="S278" i="15"/>
  <c r="T278" i="15"/>
  <c r="S279" i="15"/>
  <c r="T279" i="15"/>
  <c r="S280" i="15"/>
  <c r="T280" i="15"/>
  <c r="S281" i="15"/>
  <c r="T281" i="15"/>
  <c r="S282" i="15"/>
  <c r="T282" i="15"/>
  <c r="S283" i="15"/>
  <c r="T283" i="15"/>
  <c r="S284" i="15"/>
  <c r="T284" i="15"/>
  <c r="S285" i="15"/>
  <c r="T285" i="15"/>
  <c r="S286" i="15"/>
  <c r="T286" i="15"/>
  <c r="S287" i="15"/>
  <c r="T287" i="15"/>
  <c r="S288" i="15"/>
  <c r="T288" i="15"/>
  <c r="S289" i="15"/>
  <c r="T289" i="15"/>
  <c r="S290" i="15"/>
  <c r="T290" i="15"/>
  <c r="S291" i="15"/>
  <c r="T291" i="15"/>
  <c r="S292" i="15"/>
  <c r="T292" i="15"/>
  <c r="S293" i="15"/>
  <c r="T293" i="15"/>
  <c r="S294" i="15"/>
  <c r="T294" i="15"/>
  <c r="S295" i="15"/>
  <c r="T295" i="15"/>
  <c r="S296" i="15"/>
  <c r="T296" i="15"/>
  <c r="S297" i="15"/>
  <c r="T297" i="15"/>
  <c r="S298" i="15"/>
  <c r="T298" i="15"/>
  <c r="S299" i="15"/>
  <c r="T299" i="15"/>
  <c r="S300" i="15"/>
  <c r="T300" i="15"/>
  <c r="S301" i="15"/>
  <c r="T301" i="15"/>
  <c r="S302" i="15"/>
  <c r="T302" i="15"/>
  <c r="S303" i="15"/>
  <c r="T303" i="15"/>
  <c r="S304" i="15"/>
  <c r="T304" i="15"/>
  <c r="S305" i="15"/>
  <c r="T305" i="15"/>
  <c r="S306" i="15"/>
  <c r="T306" i="15"/>
  <c r="S307" i="15"/>
  <c r="T307" i="15"/>
  <c r="S308" i="15"/>
  <c r="T308" i="15"/>
  <c r="S309" i="15"/>
  <c r="T309" i="15"/>
  <c r="S310" i="15"/>
  <c r="T310" i="15"/>
  <c r="S311" i="15"/>
  <c r="T311" i="15"/>
  <c r="S312" i="15"/>
  <c r="T312" i="15"/>
  <c r="S313" i="15"/>
  <c r="T313" i="15"/>
  <c r="S314" i="15"/>
  <c r="T314" i="15"/>
  <c r="S315" i="15"/>
  <c r="T315" i="15"/>
  <c r="S316" i="15"/>
  <c r="T316" i="15"/>
  <c r="S317" i="15"/>
  <c r="T317" i="15"/>
  <c r="S318" i="15"/>
  <c r="T318" i="15"/>
  <c r="S319" i="15"/>
  <c r="T319" i="15"/>
  <c r="S320" i="15"/>
  <c r="T320" i="15"/>
  <c r="S321" i="15"/>
  <c r="T321" i="15"/>
  <c r="S322" i="15"/>
  <c r="T322" i="15"/>
  <c r="S323" i="15"/>
  <c r="T323" i="15"/>
  <c r="S324" i="15"/>
  <c r="T324" i="15"/>
  <c r="S325" i="15"/>
  <c r="T325" i="15"/>
  <c r="S326" i="15"/>
  <c r="T326" i="15"/>
  <c r="S327" i="15"/>
  <c r="T327" i="15"/>
  <c r="S328" i="15"/>
  <c r="T328" i="15"/>
  <c r="S329" i="15"/>
  <c r="T329" i="15"/>
  <c r="S330" i="15"/>
  <c r="T330" i="15"/>
  <c r="S331" i="15"/>
  <c r="T331" i="15"/>
  <c r="S332" i="15"/>
  <c r="T332" i="15"/>
  <c r="S333" i="15"/>
  <c r="T333" i="15"/>
  <c r="S334" i="15"/>
  <c r="T334" i="15"/>
  <c r="S335" i="15"/>
  <c r="T335" i="15"/>
  <c r="S336" i="15"/>
  <c r="T336" i="15"/>
  <c r="S337" i="15"/>
  <c r="T337" i="15"/>
  <c r="S338" i="15"/>
  <c r="T338" i="15"/>
  <c r="S339" i="15"/>
  <c r="T339" i="15"/>
  <c r="S340" i="15"/>
  <c r="T340" i="15"/>
  <c r="S341" i="15"/>
  <c r="T341" i="15"/>
  <c r="S342" i="15"/>
  <c r="T342" i="15"/>
  <c r="S343" i="15"/>
  <c r="T343" i="15"/>
  <c r="S344" i="15"/>
  <c r="T344" i="15"/>
  <c r="S345" i="15"/>
  <c r="T345" i="15"/>
  <c r="S346" i="15"/>
  <c r="T346" i="15"/>
  <c r="S347" i="15"/>
  <c r="T347" i="15"/>
  <c r="S348" i="15"/>
  <c r="T348" i="15"/>
  <c r="S349" i="15"/>
  <c r="T349" i="15"/>
  <c r="S350" i="15"/>
  <c r="T350" i="15"/>
  <c r="S351" i="15"/>
  <c r="T351" i="15"/>
  <c r="S352" i="15"/>
  <c r="T352" i="15"/>
  <c r="S353" i="15"/>
  <c r="T353" i="15"/>
  <c r="S354" i="15"/>
  <c r="T354" i="15"/>
  <c r="S355" i="15"/>
  <c r="T355" i="15"/>
  <c r="S356" i="15"/>
  <c r="T356" i="15"/>
  <c r="S357" i="15"/>
  <c r="T357" i="15"/>
  <c r="S358" i="15"/>
  <c r="T358" i="15"/>
  <c r="S359" i="15"/>
  <c r="T359" i="15"/>
  <c r="S360" i="15"/>
  <c r="T360" i="15"/>
  <c r="S361" i="15"/>
  <c r="T361" i="15"/>
  <c r="S362" i="15"/>
  <c r="T362" i="15"/>
  <c r="S363" i="15"/>
  <c r="T363" i="15"/>
  <c r="S364" i="15"/>
  <c r="T364" i="15"/>
  <c r="S365" i="15"/>
  <c r="T365" i="15"/>
  <c r="S366" i="15"/>
  <c r="T366" i="15"/>
  <c r="S367" i="15"/>
  <c r="T367" i="15"/>
  <c r="S368" i="15"/>
  <c r="T368" i="15"/>
  <c r="S369" i="15"/>
  <c r="T369" i="15"/>
  <c r="S370" i="15"/>
  <c r="T370" i="15"/>
  <c r="S371" i="15"/>
  <c r="T371" i="15"/>
  <c r="S372" i="15"/>
  <c r="T372" i="15"/>
  <c r="S373" i="15"/>
  <c r="T373" i="15"/>
  <c r="S374" i="15"/>
  <c r="T374" i="15"/>
  <c r="S375" i="15"/>
  <c r="T375" i="15"/>
  <c r="S376" i="15"/>
  <c r="T376" i="15"/>
  <c r="S377" i="15"/>
  <c r="T377" i="15"/>
  <c r="S378" i="15"/>
  <c r="T378" i="15"/>
  <c r="S379" i="15"/>
  <c r="T379" i="15"/>
  <c r="S380" i="15"/>
  <c r="T380" i="15"/>
  <c r="S381" i="15"/>
  <c r="T381" i="15"/>
  <c r="S382" i="15"/>
  <c r="T382" i="15"/>
  <c r="S383" i="15"/>
  <c r="T383" i="15"/>
  <c r="S384" i="15"/>
  <c r="T384" i="15"/>
  <c r="S385" i="15"/>
  <c r="T385" i="15"/>
  <c r="S386" i="15"/>
  <c r="T386" i="15"/>
  <c r="S387" i="15"/>
  <c r="T387" i="15"/>
  <c r="S388" i="15"/>
  <c r="T388" i="15"/>
  <c r="S389" i="15"/>
  <c r="T389" i="15"/>
  <c r="S390" i="15"/>
  <c r="T390" i="15"/>
  <c r="S391" i="15"/>
  <c r="T391" i="15"/>
  <c r="S392" i="15"/>
  <c r="T392" i="15"/>
  <c r="S393" i="15"/>
  <c r="T393" i="15"/>
  <c r="S394" i="15"/>
  <c r="T394" i="15"/>
  <c r="S395" i="15"/>
  <c r="T395" i="15"/>
  <c r="S396" i="15"/>
  <c r="T396" i="15"/>
  <c r="S397" i="15"/>
  <c r="T397" i="15"/>
  <c r="S398" i="15"/>
  <c r="T398" i="15"/>
  <c r="S399" i="15"/>
  <c r="T399" i="15"/>
  <c r="S400" i="15"/>
  <c r="T400" i="15"/>
  <c r="S401" i="15"/>
  <c r="T401" i="15"/>
  <c r="S402" i="15"/>
  <c r="T402" i="15"/>
  <c r="S403" i="15"/>
  <c r="T403" i="15"/>
  <c r="S404" i="15"/>
  <c r="T404" i="15"/>
  <c r="S405" i="15"/>
  <c r="T405" i="15"/>
  <c r="S406" i="15"/>
  <c r="T406" i="15"/>
  <c r="S407" i="15"/>
  <c r="T407" i="15"/>
  <c r="S408" i="15"/>
  <c r="T408" i="15"/>
  <c r="S409" i="15"/>
  <c r="T409" i="15"/>
  <c r="S410" i="15"/>
  <c r="T410" i="15"/>
  <c r="S411" i="15"/>
  <c r="T411" i="15"/>
  <c r="H421" i="15"/>
  <c r="I421" i="15"/>
  <c r="J421" i="15"/>
  <c r="K421" i="15"/>
  <c r="L421" i="15"/>
  <c r="G421" i="15"/>
  <c r="M411" i="15"/>
  <c r="N411" i="15"/>
  <c r="P328" i="8"/>
  <c r="Q328" i="8"/>
  <c r="R328" i="8"/>
  <c r="O328" i="8"/>
  <c r="S327" i="8"/>
  <c r="T327" i="8"/>
  <c r="S326" i="8"/>
  <c r="T326" i="8"/>
  <c r="H328" i="8"/>
  <c r="I328" i="8"/>
  <c r="J328" i="8"/>
  <c r="L328" i="8"/>
  <c r="G328" i="8"/>
  <c r="M327" i="8"/>
  <c r="N327"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4" i="8"/>
  <c r="N325" i="8"/>
  <c r="N326"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4" i="8"/>
  <c r="M325" i="8"/>
  <c r="M326" i="8"/>
  <c r="I71" i="6"/>
  <c r="J71" i="6"/>
  <c r="I82" i="6"/>
  <c r="J82" i="6"/>
  <c r="I81" i="6"/>
  <c r="J81" i="6"/>
  <c r="I79" i="6"/>
  <c r="J79" i="6"/>
  <c r="I75" i="6"/>
  <c r="J75" i="6"/>
  <c r="I77" i="6"/>
  <c r="J77" i="6"/>
  <c r="I78" i="6"/>
  <c r="J78" i="6"/>
  <c r="I76" i="6"/>
  <c r="J76" i="6"/>
  <c r="I73" i="6"/>
  <c r="J73" i="6"/>
  <c r="I74" i="6"/>
  <c r="J74" i="6"/>
  <c r="I80" i="6"/>
  <c r="J80" i="6"/>
  <c r="I83" i="6"/>
  <c r="J83" i="6"/>
  <c r="I84" i="6"/>
  <c r="J84" i="6"/>
  <c r="D65" i="6"/>
  <c r="E65" i="6"/>
  <c r="F65" i="6"/>
  <c r="G65" i="6"/>
  <c r="H65" i="6"/>
  <c r="C65" i="6"/>
  <c r="J27" i="6"/>
  <c r="I27" i="6"/>
  <c r="J11" i="6"/>
  <c r="J34" i="6"/>
  <c r="I11" i="6"/>
  <c r="I34" i="6"/>
  <c r="I48" i="6"/>
  <c r="I53" i="6"/>
  <c r="I50" i="6"/>
  <c r="I21" i="6"/>
  <c r="I29" i="6"/>
  <c r="I40" i="6"/>
  <c r="I38" i="6"/>
  <c r="I18" i="6"/>
  <c r="I57" i="6"/>
  <c r="I24" i="6"/>
  <c r="I31" i="6"/>
  <c r="I56" i="6"/>
  <c r="J64" i="6"/>
  <c r="J54" i="6"/>
  <c r="J23" i="6"/>
  <c r="J39" i="6"/>
  <c r="J47" i="6"/>
  <c r="J15" i="6"/>
  <c r="J37" i="6"/>
  <c r="J59" i="6"/>
  <c r="J36" i="6"/>
  <c r="J41" i="6"/>
  <c r="J10" i="6"/>
  <c r="J56" i="6"/>
  <c r="J48" i="6"/>
  <c r="J53" i="6"/>
  <c r="J50" i="6"/>
  <c r="J21" i="6"/>
  <c r="J29" i="6"/>
  <c r="J40" i="6"/>
  <c r="J38" i="6"/>
  <c r="J18" i="6"/>
  <c r="J57" i="6"/>
  <c r="J24" i="6"/>
  <c r="J31" i="6"/>
  <c r="I64" i="6"/>
  <c r="I54" i="6"/>
  <c r="I23" i="6"/>
  <c r="I39" i="6"/>
  <c r="I47" i="6"/>
  <c r="I15" i="6"/>
  <c r="I37" i="6"/>
  <c r="I59" i="6"/>
  <c r="I36" i="6"/>
  <c r="I41" i="6"/>
  <c r="I10" i="6"/>
  <c r="I46" i="6"/>
  <c r="J58" i="6"/>
  <c r="J30" i="6"/>
  <c r="J32" i="6"/>
  <c r="J14" i="6"/>
  <c r="J35" i="6"/>
  <c r="J60" i="6"/>
  <c r="J51" i="6"/>
  <c r="J55" i="6"/>
  <c r="J12" i="6"/>
  <c r="J43" i="6"/>
  <c r="J26" i="6"/>
  <c r="J16" i="6"/>
  <c r="J62" i="6"/>
  <c r="J9" i="6"/>
  <c r="J33" i="6"/>
  <c r="J25" i="6"/>
  <c r="J20" i="6"/>
  <c r="J63" i="6"/>
  <c r="J49" i="6"/>
  <c r="J42" i="6"/>
  <c r="J22" i="6"/>
  <c r="J45" i="6"/>
  <c r="J13" i="6"/>
  <c r="J19" i="6"/>
  <c r="J28" i="6"/>
  <c r="J17" i="6"/>
  <c r="J61" i="6"/>
  <c r="J52" i="6"/>
  <c r="J46" i="6"/>
  <c r="J44" i="6"/>
  <c r="I58" i="6"/>
  <c r="I30" i="6"/>
  <c r="I32" i="6"/>
  <c r="I14" i="6"/>
  <c r="I35" i="6"/>
  <c r="I60" i="6"/>
  <c r="I51" i="6"/>
  <c r="I55" i="6"/>
  <c r="I12" i="6"/>
  <c r="I43" i="6"/>
  <c r="I26" i="6"/>
  <c r="I16" i="6"/>
  <c r="I62" i="6"/>
  <c r="I9" i="6"/>
  <c r="I33" i="6"/>
  <c r="I25" i="6"/>
  <c r="I20" i="6"/>
  <c r="I63" i="6"/>
  <c r="I49" i="6"/>
  <c r="I42" i="6"/>
  <c r="I22" i="6"/>
  <c r="I45" i="6"/>
  <c r="I13" i="6"/>
  <c r="I19" i="6"/>
  <c r="I28" i="6"/>
  <c r="I17" i="6"/>
  <c r="I61" i="6"/>
  <c r="I52" i="6"/>
  <c r="I44" i="6"/>
  <c r="S421" i="15" l="1"/>
  <c r="N421" i="15"/>
  <c r="M421" i="15"/>
  <c r="T328" i="8"/>
  <c r="S328" i="8"/>
  <c r="M328" i="8"/>
  <c r="J65" i="6"/>
  <c r="S15" i="5"/>
  <c r="S13" i="4"/>
  <c r="C66" i="7"/>
  <c r="D66" i="7"/>
  <c r="F66" i="7" s="1"/>
  <c r="E66" i="7"/>
  <c r="G66" i="7" s="1"/>
  <c r="B66" i="7"/>
  <c r="G58" i="7"/>
  <c r="F58" i="7"/>
  <c r="G61" i="7"/>
  <c r="G64" i="7"/>
  <c r="G65" i="7"/>
  <c r="G60" i="7"/>
  <c r="G62" i="7"/>
  <c r="G63" i="7"/>
  <c r="G57" i="7"/>
  <c r="F61" i="7"/>
  <c r="F64" i="7"/>
  <c r="F65" i="7"/>
  <c r="F60" i="7"/>
  <c r="F62" i="7"/>
  <c r="F63" i="7"/>
  <c r="F57" i="7"/>
  <c r="D49" i="7"/>
  <c r="E49" i="7"/>
  <c r="G49" i="7" s="1"/>
  <c r="C49" i="7"/>
  <c r="B49" i="7"/>
  <c r="F49" i="7" s="1"/>
  <c r="G12" i="7"/>
  <c r="G41" i="7"/>
  <c r="G29" i="7"/>
  <c r="G34" i="7"/>
  <c r="G9" i="7"/>
  <c r="G31" i="7"/>
  <c r="G37" i="7"/>
  <c r="G25" i="7"/>
  <c r="G11" i="7"/>
  <c r="G16" i="7"/>
  <c r="G38" i="7"/>
  <c r="G47" i="7"/>
  <c r="G20" i="7"/>
  <c r="G42" i="7"/>
  <c r="G13" i="7"/>
  <c r="G17" i="7"/>
  <c r="G26" i="7"/>
  <c r="G27" i="7"/>
  <c r="G44" i="7"/>
  <c r="G35" i="7"/>
  <c r="G40" i="7"/>
  <c r="G21" i="7"/>
  <c r="G24" i="7"/>
  <c r="G45" i="7"/>
  <c r="G14" i="7"/>
  <c r="G32" i="7"/>
  <c r="G36" i="7"/>
  <c r="G43" i="7"/>
  <c r="G15" i="7"/>
  <c r="G39" i="7"/>
  <c r="G23" i="7"/>
  <c r="G48" i="7"/>
  <c r="G28" i="7"/>
  <c r="G19" i="7"/>
  <c r="G18" i="7"/>
  <c r="G30" i="7"/>
  <c r="G46" i="7"/>
  <c r="G10" i="7"/>
  <c r="G22" i="7"/>
  <c r="F12" i="7"/>
  <c r="F41" i="7"/>
  <c r="F29" i="7"/>
  <c r="F34" i="7"/>
  <c r="F9" i="7"/>
  <c r="F31" i="7"/>
  <c r="F37" i="7"/>
  <c r="F25" i="7"/>
  <c r="F11" i="7"/>
  <c r="F16" i="7"/>
  <c r="F38" i="7"/>
  <c r="F47" i="7"/>
  <c r="F20" i="7"/>
  <c r="F42" i="7"/>
  <c r="F13" i="7"/>
  <c r="F17" i="7"/>
  <c r="F26" i="7"/>
  <c r="F27" i="7"/>
  <c r="F44" i="7"/>
  <c r="F35" i="7"/>
  <c r="F40" i="7"/>
  <c r="F21" i="7"/>
  <c r="F24" i="7"/>
  <c r="F45" i="7"/>
  <c r="F14" i="7"/>
  <c r="F32" i="7"/>
  <c r="F36" i="7"/>
  <c r="F43" i="7"/>
  <c r="F15" i="7"/>
  <c r="F39" i="7"/>
  <c r="F23" i="7"/>
  <c r="F48" i="7"/>
  <c r="F28" i="7"/>
  <c r="F19" i="7"/>
  <c r="F18" i="7"/>
  <c r="F30" i="7"/>
  <c r="F46" i="7"/>
  <c r="F10" i="7"/>
  <c r="F22" i="7"/>
  <c r="S14" i="5"/>
  <c r="Q14" i="5"/>
  <c r="O14" i="5"/>
  <c r="M14" i="5"/>
  <c r="G14" i="5"/>
  <c r="S12" i="4"/>
  <c r="Q12" i="4"/>
  <c r="O12" i="4"/>
  <c r="M12" i="4"/>
  <c r="G12" i="4"/>
  <c r="M408" i="15"/>
  <c r="N408" i="15"/>
  <c r="M409" i="15"/>
  <c r="N409" i="15"/>
  <c r="M407" i="15"/>
  <c r="N407" i="15"/>
  <c r="S313" i="8"/>
  <c r="T313" i="8"/>
  <c r="S314" i="8"/>
  <c r="T314" i="8"/>
  <c r="S315" i="8"/>
  <c r="T315" i="8"/>
  <c r="S316" i="8"/>
  <c r="T316" i="8"/>
  <c r="S207" i="8"/>
  <c r="T207" i="8"/>
  <c r="S133" i="8"/>
  <c r="T133" i="8"/>
  <c r="S19" i="8"/>
  <c r="T19" i="8"/>
  <c r="S183" i="8"/>
  <c r="T183" i="8"/>
  <c r="S161" i="8"/>
  <c r="T161" i="8"/>
  <c r="S225" i="8"/>
  <c r="T225" i="8"/>
  <c r="S165" i="8"/>
  <c r="T165" i="8"/>
  <c r="S261" i="8"/>
  <c r="T261" i="8"/>
  <c r="S68" i="8"/>
  <c r="T68" i="8"/>
  <c r="S146" i="8"/>
  <c r="T146" i="8"/>
  <c r="S37" i="8"/>
  <c r="T37" i="8"/>
  <c r="S166" i="8"/>
  <c r="T166" i="8"/>
  <c r="S58" i="8"/>
  <c r="T58" i="8"/>
  <c r="S93" i="8"/>
  <c r="T93" i="8"/>
  <c r="S13" i="8"/>
  <c r="T13" i="8"/>
  <c r="S30" i="8"/>
  <c r="T30" i="8"/>
  <c r="S127" i="8"/>
  <c r="T127" i="8"/>
  <c r="S29" i="8"/>
  <c r="T29" i="8"/>
  <c r="S45" i="8"/>
  <c r="T45" i="8"/>
  <c r="S62" i="8"/>
  <c r="T62" i="8"/>
  <c r="S89" i="8"/>
  <c r="T89" i="8"/>
  <c r="S94" i="8"/>
  <c r="T94" i="8"/>
  <c r="S236" i="8"/>
  <c r="T236" i="8"/>
  <c r="S229" i="8"/>
  <c r="T229" i="8"/>
  <c r="S17" i="8"/>
  <c r="T17" i="8"/>
  <c r="S26" i="8"/>
  <c r="T26" i="8"/>
  <c r="S66" i="8"/>
  <c r="T66" i="8"/>
  <c r="S262" i="8"/>
  <c r="T262" i="8"/>
  <c r="S216" i="8"/>
  <c r="T216" i="8"/>
  <c r="S263" i="8"/>
  <c r="T263" i="8"/>
  <c r="S264" i="8"/>
  <c r="T264" i="8"/>
  <c r="S9" i="8"/>
  <c r="T9" i="8"/>
  <c r="S70" i="8"/>
  <c r="T70" i="8"/>
  <c r="S167" i="8"/>
  <c r="T167" i="8"/>
  <c r="S247" i="8"/>
  <c r="T247" i="8"/>
  <c r="S95" i="8"/>
  <c r="T95" i="8"/>
  <c r="S139" i="8"/>
  <c r="T139" i="8"/>
  <c r="S136" i="8"/>
  <c r="T136" i="8"/>
  <c r="S49" i="8"/>
  <c r="T49" i="8"/>
  <c r="S22" i="8"/>
  <c r="T22" i="8"/>
  <c r="S86" i="8"/>
  <c r="T86" i="8"/>
  <c r="S138" i="8"/>
  <c r="T138" i="8"/>
  <c r="S96" i="8"/>
  <c r="T96" i="8"/>
  <c r="S200" i="8"/>
  <c r="T200" i="8"/>
  <c r="S265" i="8"/>
  <c r="T265" i="8"/>
  <c r="S266" i="8"/>
  <c r="T266" i="8"/>
  <c r="S60" i="8"/>
  <c r="T60" i="8"/>
  <c r="S12" i="8"/>
  <c r="T12" i="8"/>
  <c r="S74" i="8"/>
  <c r="T74" i="8"/>
  <c r="S143" i="8"/>
  <c r="T143" i="8"/>
  <c r="S97" i="8"/>
  <c r="T97" i="8"/>
  <c r="S267" i="8"/>
  <c r="T267" i="8"/>
  <c r="S268" i="8"/>
  <c r="T268" i="8"/>
  <c r="S269" i="8"/>
  <c r="T269" i="8"/>
  <c r="S25" i="8"/>
  <c r="T25" i="8"/>
  <c r="S72" i="8"/>
  <c r="T72" i="8"/>
  <c r="S270" i="8"/>
  <c r="T270" i="8"/>
  <c r="S230" i="8"/>
  <c r="T230" i="8"/>
  <c r="S271" i="8"/>
  <c r="T271" i="8"/>
  <c r="S18" i="8"/>
  <c r="T18" i="8"/>
  <c r="S98" i="8"/>
  <c r="T98" i="8"/>
  <c r="S272" i="8"/>
  <c r="T272" i="8"/>
  <c r="S52" i="8"/>
  <c r="T52" i="8"/>
  <c r="S47" i="8"/>
  <c r="T47" i="8"/>
  <c r="S119" i="8"/>
  <c r="T119" i="8"/>
  <c r="S273" i="8"/>
  <c r="T273" i="8"/>
  <c r="S274" i="8"/>
  <c r="T274" i="8"/>
  <c r="S191" i="8"/>
  <c r="T191" i="8"/>
  <c r="S99" i="8"/>
  <c r="T99" i="8"/>
  <c r="S90" i="8"/>
  <c r="T90" i="8"/>
  <c r="S100" i="8"/>
  <c r="T100" i="8"/>
  <c r="S239" i="8"/>
  <c r="T239" i="8"/>
  <c r="S275" i="8"/>
  <c r="T275" i="8"/>
  <c r="S276" i="8"/>
  <c r="T276" i="8"/>
  <c r="S277" i="8"/>
  <c r="T277" i="8"/>
  <c r="S32" i="8"/>
  <c r="T32" i="8"/>
  <c r="S278" i="8"/>
  <c r="T278" i="8"/>
  <c r="S248" i="8"/>
  <c r="T248" i="8"/>
  <c r="S11" i="8"/>
  <c r="T11" i="8"/>
  <c r="S192" i="8"/>
  <c r="T192" i="8"/>
  <c r="S21" i="8"/>
  <c r="T21" i="8"/>
  <c r="S42" i="8"/>
  <c r="T42" i="8"/>
  <c r="S125" i="8"/>
  <c r="T125" i="8"/>
  <c r="S79" i="8"/>
  <c r="T79" i="8"/>
  <c r="S168" i="8"/>
  <c r="T168" i="8"/>
  <c r="S35" i="8"/>
  <c r="T35" i="8"/>
  <c r="S193" i="8"/>
  <c r="T193" i="8"/>
  <c r="S169" i="8"/>
  <c r="T169" i="8"/>
  <c r="S157" i="8"/>
  <c r="T157" i="8"/>
  <c r="S279" i="8"/>
  <c r="T279" i="8"/>
  <c r="S101" i="8"/>
  <c r="T101" i="8"/>
  <c r="S27" i="8"/>
  <c r="T27" i="8"/>
  <c r="S56" i="8"/>
  <c r="T56" i="8"/>
  <c r="S188" i="8"/>
  <c r="T188" i="8"/>
  <c r="S280" i="8"/>
  <c r="T280" i="8"/>
  <c r="S34" i="8"/>
  <c r="T34" i="8"/>
  <c r="S178" i="8"/>
  <c r="T178" i="8"/>
  <c r="S155" i="8"/>
  <c r="T155" i="8"/>
  <c r="S249" i="8"/>
  <c r="T249" i="8"/>
  <c r="S38" i="8"/>
  <c r="T38" i="8"/>
  <c r="S240" i="8"/>
  <c r="T240" i="8"/>
  <c r="S281" i="8"/>
  <c r="T281" i="8"/>
  <c r="S241" i="8"/>
  <c r="T241" i="8"/>
  <c r="S209" i="8"/>
  <c r="T209" i="8"/>
  <c r="S250" i="8"/>
  <c r="T250" i="8"/>
  <c r="S83" i="8"/>
  <c r="T83" i="8"/>
  <c r="S63" i="8"/>
  <c r="T63" i="8"/>
  <c r="S223" i="8"/>
  <c r="T223" i="8"/>
  <c r="S226" i="8"/>
  <c r="T226" i="8"/>
  <c r="S33" i="8"/>
  <c r="T33" i="8"/>
  <c r="S81" i="8"/>
  <c r="T81" i="8"/>
  <c r="S102" i="8"/>
  <c r="T102" i="8"/>
  <c r="S201" i="8"/>
  <c r="T201" i="8"/>
  <c r="S282" i="8"/>
  <c r="T282" i="8"/>
  <c r="S10" i="8"/>
  <c r="T10" i="8"/>
  <c r="S28" i="8"/>
  <c r="T28" i="8"/>
  <c r="S231" i="8"/>
  <c r="T231" i="8"/>
  <c r="S123" i="8"/>
  <c r="T123" i="8"/>
  <c r="S41" i="8"/>
  <c r="T41" i="8"/>
  <c r="S69" i="8"/>
  <c r="T69" i="8"/>
  <c r="S242" i="8"/>
  <c r="T242" i="8"/>
  <c r="S54" i="8"/>
  <c r="T54" i="8"/>
  <c r="S40" i="8"/>
  <c r="T40" i="8"/>
  <c r="S14" i="8"/>
  <c r="T14" i="8"/>
  <c r="S214" i="8"/>
  <c r="T214" i="8"/>
  <c r="S232" i="8"/>
  <c r="T232" i="8"/>
  <c r="S39" i="8"/>
  <c r="T39" i="8"/>
  <c r="S67" i="8"/>
  <c r="T67" i="8"/>
  <c r="S16" i="8"/>
  <c r="T16" i="8"/>
  <c r="S129" i="8"/>
  <c r="T129" i="8"/>
  <c r="S202" i="8"/>
  <c r="T202" i="8"/>
  <c r="S162" i="8"/>
  <c r="T162" i="8"/>
  <c r="S140" i="8"/>
  <c r="T140" i="8"/>
  <c r="S103" i="8"/>
  <c r="T103" i="8"/>
  <c r="S283" i="8"/>
  <c r="T283" i="8"/>
  <c r="S76" i="8"/>
  <c r="T76" i="8"/>
  <c r="S57" i="8"/>
  <c r="T57" i="8"/>
  <c r="S135" i="8"/>
  <c r="T135" i="8"/>
  <c r="S184" i="8"/>
  <c r="T184" i="8"/>
  <c r="S181" i="8"/>
  <c r="T181" i="8"/>
  <c r="S217" i="8"/>
  <c r="T217" i="8"/>
  <c r="S91" i="8"/>
  <c r="T91" i="8"/>
  <c r="S221" i="8"/>
  <c r="T221" i="8"/>
  <c r="S284" i="8"/>
  <c r="T284" i="8"/>
  <c r="S177" i="8"/>
  <c r="T177" i="8"/>
  <c r="S64" i="8"/>
  <c r="T64" i="8"/>
  <c r="S285" i="8"/>
  <c r="T285" i="8"/>
  <c r="S84" i="8"/>
  <c r="T84" i="8"/>
  <c r="S23" i="8"/>
  <c r="T23" i="8"/>
  <c r="S243" i="8"/>
  <c r="T243" i="8"/>
  <c r="S286" i="8"/>
  <c r="T286" i="8"/>
  <c r="S189" i="8"/>
  <c r="T189" i="8"/>
  <c r="S141" i="8"/>
  <c r="T141" i="8"/>
  <c r="S59" i="8"/>
  <c r="T59" i="8"/>
  <c r="S104" i="8"/>
  <c r="T104" i="8"/>
  <c r="S36" i="8"/>
  <c r="T36" i="8"/>
  <c r="S149" i="8"/>
  <c r="T149" i="8"/>
  <c r="S287" i="8"/>
  <c r="T287" i="8"/>
  <c r="S48" i="8"/>
  <c r="T48" i="8"/>
  <c r="S288" i="8"/>
  <c r="T288" i="8"/>
  <c r="S131" i="8"/>
  <c r="T131" i="8"/>
  <c r="S154" i="8"/>
  <c r="T154" i="8"/>
  <c r="S170" i="8"/>
  <c r="T170" i="8"/>
  <c r="S151" i="8"/>
  <c r="T151" i="8"/>
  <c r="S105" i="8"/>
  <c r="T105" i="8"/>
  <c r="S222" i="8"/>
  <c r="T222" i="8"/>
  <c r="S289" i="8"/>
  <c r="T289" i="8"/>
  <c r="S290" i="8"/>
  <c r="T290" i="8"/>
  <c r="S251" i="8"/>
  <c r="T251" i="8"/>
  <c r="S190" i="8"/>
  <c r="T190" i="8"/>
  <c r="S213" i="8"/>
  <c r="T213" i="8"/>
  <c r="S252" i="8"/>
  <c r="T252" i="8"/>
  <c r="S291" i="8"/>
  <c r="T291" i="8"/>
  <c r="S171" i="8"/>
  <c r="T171" i="8"/>
  <c r="S172" i="8"/>
  <c r="T172" i="8"/>
  <c r="S61" i="8"/>
  <c r="T61" i="8"/>
  <c r="S194" i="8"/>
  <c r="T194" i="8"/>
  <c r="S130" i="8"/>
  <c r="T130" i="8"/>
  <c r="S44" i="8"/>
  <c r="T44" i="8"/>
  <c r="S212" i="8"/>
  <c r="T212" i="8"/>
  <c r="S186" i="8"/>
  <c r="T186" i="8"/>
  <c r="S292" i="8"/>
  <c r="T292" i="8"/>
  <c r="S147" i="8"/>
  <c r="T147" i="8"/>
  <c r="S218" i="8"/>
  <c r="T218" i="8"/>
  <c r="S43" i="8"/>
  <c r="T43" i="8"/>
  <c r="S215" i="8"/>
  <c r="T215" i="8"/>
  <c r="S120" i="8"/>
  <c r="T120" i="8"/>
  <c r="S106" i="8"/>
  <c r="T106" i="8"/>
  <c r="S144" i="8"/>
  <c r="T144" i="8"/>
  <c r="S82" i="8"/>
  <c r="T82" i="8"/>
  <c r="S187" i="8"/>
  <c r="T187" i="8"/>
  <c r="S210" i="8"/>
  <c r="T210" i="8"/>
  <c r="S53" i="8"/>
  <c r="T53" i="8"/>
  <c r="S203" i="8"/>
  <c r="T203" i="8"/>
  <c r="S156" i="8"/>
  <c r="T156" i="8"/>
  <c r="S159" i="8"/>
  <c r="T159" i="8"/>
  <c r="S182" i="8"/>
  <c r="T182" i="8"/>
  <c r="S244" i="8"/>
  <c r="T244" i="8"/>
  <c r="S20" i="8"/>
  <c r="T20" i="8"/>
  <c r="S224" i="8"/>
  <c r="T224" i="8"/>
  <c r="S293" i="8"/>
  <c r="T293" i="8"/>
  <c r="S294" i="8"/>
  <c r="T294" i="8"/>
  <c r="S107" i="8"/>
  <c r="T107" i="8"/>
  <c r="S150" i="8"/>
  <c r="T150" i="8"/>
  <c r="S253" i="8"/>
  <c r="T253" i="8"/>
  <c r="S295" i="8"/>
  <c r="T295" i="8"/>
  <c r="S204" i="8"/>
  <c r="T204" i="8"/>
  <c r="S137" i="8"/>
  <c r="T137" i="8"/>
  <c r="S152" i="8"/>
  <c r="T152" i="8"/>
  <c r="S195" i="8"/>
  <c r="T195" i="8"/>
  <c r="S128" i="8"/>
  <c r="T128" i="8"/>
  <c r="S145" i="8"/>
  <c r="T145" i="8"/>
  <c r="S132" i="8"/>
  <c r="T132" i="8"/>
  <c r="S88" i="8"/>
  <c r="T88" i="8"/>
  <c r="S158" i="8"/>
  <c r="T158" i="8"/>
  <c r="S196" i="8"/>
  <c r="T196" i="8"/>
  <c r="S237" i="8"/>
  <c r="T237" i="8"/>
  <c r="S173" i="8"/>
  <c r="T173" i="8"/>
  <c r="S73" i="8"/>
  <c r="T73" i="8"/>
  <c r="S296" i="8"/>
  <c r="T296" i="8"/>
  <c r="S124" i="8"/>
  <c r="T124" i="8"/>
  <c r="S78" i="8"/>
  <c r="T78" i="8"/>
  <c r="S197" i="8"/>
  <c r="T197" i="8"/>
  <c r="S198" i="8"/>
  <c r="T198" i="8"/>
  <c r="S233" i="8"/>
  <c r="T233" i="8"/>
  <c r="S205" i="8"/>
  <c r="T205" i="8"/>
  <c r="S80" i="8"/>
  <c r="T80" i="8"/>
  <c r="S108" i="8"/>
  <c r="T108" i="8"/>
  <c r="S297" i="8"/>
  <c r="T297" i="8"/>
  <c r="S298" i="8"/>
  <c r="T298" i="8"/>
  <c r="S148" i="8"/>
  <c r="T148" i="8"/>
  <c r="S109" i="8"/>
  <c r="T109" i="8"/>
  <c r="S24" i="8"/>
  <c r="T24" i="8"/>
  <c r="S299" i="8"/>
  <c r="T299" i="8"/>
  <c r="S92" i="8"/>
  <c r="T92" i="8"/>
  <c r="S300" i="8"/>
  <c r="T300" i="8"/>
  <c r="S87" i="8"/>
  <c r="T87" i="8"/>
  <c r="S254" i="8"/>
  <c r="T254" i="8"/>
  <c r="S301" i="8"/>
  <c r="T301" i="8"/>
  <c r="S302" i="8"/>
  <c r="T302" i="8"/>
  <c r="S174" i="8"/>
  <c r="T174" i="8"/>
  <c r="S110" i="8"/>
  <c r="T110" i="8"/>
  <c r="S111" i="8"/>
  <c r="T111" i="8"/>
  <c r="S50" i="8"/>
  <c r="T50" i="8"/>
  <c r="S77" i="8"/>
  <c r="T77" i="8"/>
  <c r="S175" i="8"/>
  <c r="T175" i="8"/>
  <c r="S112" i="8"/>
  <c r="T112" i="8"/>
  <c r="S55" i="8"/>
  <c r="T55" i="8"/>
  <c r="S303" i="8"/>
  <c r="T303" i="8"/>
  <c r="S219" i="8"/>
  <c r="T219" i="8"/>
  <c r="S206" i="8"/>
  <c r="T206" i="8"/>
  <c r="S71" i="8"/>
  <c r="T71" i="8"/>
  <c r="S234" i="8"/>
  <c r="T234" i="8"/>
  <c r="S185" i="8"/>
  <c r="T185" i="8"/>
  <c r="S113" i="8"/>
  <c r="T113" i="8"/>
  <c r="S304" i="8"/>
  <c r="T304" i="8"/>
  <c r="S160" i="8"/>
  <c r="T160" i="8"/>
  <c r="S85" i="8"/>
  <c r="T85" i="8"/>
  <c r="S114" i="8"/>
  <c r="T114" i="8"/>
  <c r="S153" i="8"/>
  <c r="T153" i="8"/>
  <c r="S176" i="8"/>
  <c r="T176" i="8"/>
  <c r="S245" i="8"/>
  <c r="T245" i="8"/>
  <c r="S228" i="8"/>
  <c r="T228" i="8"/>
  <c r="S142" i="8"/>
  <c r="T142" i="8"/>
  <c r="S305" i="8"/>
  <c r="T305" i="8"/>
  <c r="S255" i="8"/>
  <c r="T255" i="8"/>
  <c r="S238" i="8"/>
  <c r="T238" i="8"/>
  <c r="S121" i="8"/>
  <c r="T121" i="8"/>
  <c r="S75" i="8"/>
  <c r="T75" i="8"/>
  <c r="S227" i="8"/>
  <c r="T227" i="8"/>
  <c r="S211" i="8"/>
  <c r="T211" i="8"/>
  <c r="S199" i="8"/>
  <c r="T199" i="8"/>
  <c r="S179" i="8"/>
  <c r="T179" i="8"/>
  <c r="S256" i="8"/>
  <c r="T256" i="8"/>
  <c r="S306" i="8"/>
  <c r="T306" i="8"/>
  <c r="S65" i="8"/>
  <c r="T65" i="8"/>
  <c r="S46" i="8"/>
  <c r="T46" i="8"/>
  <c r="S307" i="8"/>
  <c r="T307" i="8"/>
  <c r="S134" i="8"/>
  <c r="T134" i="8"/>
  <c r="S257" i="8"/>
  <c r="T257" i="8"/>
  <c r="S220" i="8"/>
  <c r="T220" i="8"/>
  <c r="S51" i="8"/>
  <c r="T51" i="8"/>
  <c r="S258" i="8"/>
  <c r="T258" i="8"/>
  <c r="S164" i="8"/>
  <c r="T164" i="8"/>
  <c r="S308" i="8"/>
  <c r="T308" i="8"/>
  <c r="S309" i="8"/>
  <c r="T309" i="8"/>
  <c r="S31" i="8"/>
  <c r="T31" i="8"/>
  <c r="S180" i="8"/>
  <c r="T180" i="8"/>
  <c r="S163" i="8"/>
  <c r="T163" i="8"/>
  <c r="S310" i="8"/>
  <c r="T310" i="8"/>
  <c r="S311" i="8"/>
  <c r="T311" i="8"/>
  <c r="S312" i="8"/>
  <c r="T312" i="8"/>
  <c r="S259" i="8"/>
  <c r="T259" i="8"/>
  <c r="M9" i="8"/>
  <c r="N9" i="8"/>
  <c r="F33" i="7"/>
  <c r="G33" i="7"/>
  <c r="Q13" i="5"/>
  <c r="O13" i="5"/>
  <c r="S13" i="5" s="1"/>
  <c r="M13" i="5"/>
  <c r="G13" i="5"/>
  <c r="S11" i="4"/>
  <c r="Q11" i="4"/>
  <c r="O11" i="4"/>
  <c r="M11" i="4"/>
  <c r="G11" i="4"/>
  <c r="S325" i="8"/>
  <c r="T325" i="8"/>
  <c r="Q12" i="5"/>
  <c r="O12" i="5"/>
  <c r="S12" i="5" s="1"/>
  <c r="M12" i="5"/>
  <c r="G12" i="5"/>
  <c r="S10" i="4"/>
  <c r="Q10" i="4"/>
  <c r="O10" i="4"/>
  <c r="M10" i="4"/>
  <c r="E21" i="4"/>
  <c r="G10" i="4"/>
  <c r="S9" i="15"/>
  <c r="T9" i="15"/>
  <c r="N280" i="15"/>
  <c r="N281" i="15"/>
  <c r="N282" i="15"/>
  <c r="N232" i="15"/>
  <c r="N240" i="15"/>
  <c r="N283" i="15"/>
  <c r="N284" i="15"/>
  <c r="N285" i="15"/>
  <c r="N286" i="15"/>
  <c r="N287" i="15"/>
  <c r="N288" i="15"/>
  <c r="N233" i="15"/>
  <c r="N289" i="15"/>
  <c r="N290" i="15"/>
  <c r="N291" i="15"/>
  <c r="N241" i="15"/>
  <c r="N292" i="15"/>
  <c r="N293" i="15"/>
  <c r="N257" i="15"/>
  <c r="N242" i="15"/>
  <c r="N234" i="15"/>
  <c r="N294" i="15"/>
  <c r="N295" i="15"/>
  <c r="N296" i="15"/>
  <c r="N297" i="15"/>
  <c r="N298" i="15"/>
  <c r="N299" i="15"/>
  <c r="N300" i="15"/>
  <c r="N301" i="15"/>
  <c r="N237" i="15"/>
  <c r="N302" i="15"/>
  <c r="N248" i="15"/>
  <c r="N273" i="15"/>
  <c r="N243" i="15"/>
  <c r="N303" i="15"/>
  <c r="N304" i="15"/>
  <c r="N263" i="15"/>
  <c r="N305" i="15"/>
  <c r="N306" i="15"/>
  <c r="N307" i="15"/>
  <c r="N308" i="15"/>
  <c r="N309" i="15"/>
  <c r="N310" i="15"/>
  <c r="N311" i="15"/>
  <c r="N267" i="15"/>
  <c r="N312" i="15"/>
  <c r="N9" i="15"/>
  <c r="N313" i="15"/>
  <c r="N244" i="15"/>
  <c r="N314" i="15"/>
  <c r="N315" i="15"/>
  <c r="N274" i="15"/>
  <c r="N249" i="15"/>
  <c r="N238" i="15"/>
  <c r="N316" i="15"/>
  <c r="N268" i="15"/>
  <c r="N317" i="15"/>
  <c r="N250" i="15"/>
  <c r="N318" i="15"/>
  <c r="N319" i="15"/>
  <c r="N269" i="15"/>
  <c r="N320" i="15"/>
  <c r="N321" i="15"/>
  <c r="N258" i="15"/>
  <c r="N322" i="15"/>
  <c r="N323" i="15"/>
  <c r="N270" i="15"/>
  <c r="N324" i="15"/>
  <c r="N325" i="15"/>
  <c r="N326" i="15"/>
  <c r="N327" i="15"/>
  <c r="N328" i="15"/>
  <c r="N329" i="15"/>
  <c r="N330" i="15"/>
  <c r="N275" i="15"/>
  <c r="N331" i="15"/>
  <c r="N235" i="15"/>
  <c r="N332" i="15"/>
  <c r="N333" i="15"/>
  <c r="N334" i="15"/>
  <c r="N254" i="15"/>
  <c r="N271" i="15"/>
  <c r="N335" i="15"/>
  <c r="N336" i="15"/>
  <c r="N337" i="15"/>
  <c r="N338" i="15"/>
  <c r="N245" i="15"/>
  <c r="N236" i="15"/>
  <c r="N339" i="15"/>
  <c r="N264" i="15"/>
  <c r="N340" i="15"/>
  <c r="N265" i="15"/>
  <c r="N341" i="15"/>
  <c r="N251" i="15"/>
  <c r="N342" i="15"/>
  <c r="N343" i="15"/>
  <c r="N344" i="15"/>
  <c r="N345" i="15"/>
  <c r="N346" i="15"/>
  <c r="N347" i="15"/>
  <c r="N348" i="15"/>
  <c r="N349" i="15"/>
  <c r="N350" i="15"/>
  <c r="N351" i="15"/>
  <c r="N239" i="15"/>
  <c r="N352" i="15"/>
  <c r="N353" i="15"/>
  <c r="N354" i="15"/>
  <c r="N355" i="15"/>
  <c r="N356" i="15"/>
  <c r="N357" i="15"/>
  <c r="N358" i="15"/>
  <c r="N359" i="15"/>
  <c r="N246" i="15"/>
  <c r="N360" i="15"/>
  <c r="N361" i="15"/>
  <c r="N362" i="15"/>
  <c r="N363" i="15"/>
  <c r="N364" i="15"/>
  <c r="N365" i="15"/>
  <c r="N366" i="15"/>
  <c r="N367" i="15"/>
  <c r="N276" i="15"/>
  <c r="N368" i="15"/>
  <c r="N369" i="15"/>
  <c r="N370" i="15"/>
  <c r="N371" i="15"/>
  <c r="N252" i="15"/>
  <c r="N372" i="15"/>
  <c r="N373" i="15"/>
  <c r="N259" i="15"/>
  <c r="N374" i="15"/>
  <c r="N277" i="15"/>
  <c r="N375" i="15"/>
  <c r="N376" i="15"/>
  <c r="N260" i="15"/>
  <c r="N377" i="15"/>
  <c r="N253" i="15"/>
  <c r="N378" i="15"/>
  <c r="N256" i="15"/>
  <c r="N278" i="15"/>
  <c r="N379" i="15"/>
  <c r="N380" i="15"/>
  <c r="N381" i="15"/>
  <c r="N382" i="15"/>
  <c r="N255" i="15"/>
  <c r="N383" i="15"/>
  <c r="N384" i="15"/>
  <c r="N279" i="15"/>
  <c r="N385" i="15"/>
  <c r="N386" i="15"/>
  <c r="N387" i="15"/>
  <c r="N388" i="15"/>
  <c r="N389" i="15"/>
  <c r="N390" i="15"/>
  <c r="N391" i="15"/>
  <c r="N392" i="15"/>
  <c r="N393" i="15"/>
  <c r="N266" i="15"/>
  <c r="N261" i="15"/>
  <c r="N262" i="15"/>
  <c r="N247" i="15"/>
  <c r="N394" i="15"/>
  <c r="N395" i="15"/>
  <c r="N272" i="15"/>
  <c r="N396" i="15"/>
  <c r="N397" i="15"/>
  <c r="N398" i="15"/>
  <c r="N399" i="15"/>
  <c r="N400" i="15"/>
  <c r="N401" i="15"/>
  <c r="N402" i="15"/>
  <c r="N403" i="15"/>
  <c r="N404" i="15"/>
  <c r="N405" i="15"/>
  <c r="N406" i="15"/>
  <c r="N410" i="15"/>
  <c r="M280" i="15"/>
  <c r="M281" i="15"/>
  <c r="M282" i="15"/>
  <c r="M232" i="15"/>
  <c r="M240" i="15"/>
  <c r="M283" i="15"/>
  <c r="M284" i="15"/>
  <c r="M285" i="15"/>
  <c r="M286" i="15"/>
  <c r="M287" i="15"/>
  <c r="M288" i="15"/>
  <c r="M233" i="15"/>
  <c r="M289" i="15"/>
  <c r="M290" i="15"/>
  <c r="M291" i="15"/>
  <c r="M241" i="15"/>
  <c r="M292" i="15"/>
  <c r="M293" i="15"/>
  <c r="M257" i="15"/>
  <c r="M242" i="15"/>
  <c r="M234" i="15"/>
  <c r="M294" i="15"/>
  <c r="M295" i="15"/>
  <c r="M296" i="15"/>
  <c r="M297" i="15"/>
  <c r="M298" i="15"/>
  <c r="M299" i="15"/>
  <c r="M300" i="15"/>
  <c r="M301" i="15"/>
  <c r="M237" i="15"/>
  <c r="M302" i="15"/>
  <c r="M248" i="15"/>
  <c r="M273" i="15"/>
  <c r="M243" i="15"/>
  <c r="M303" i="15"/>
  <c r="M304" i="15"/>
  <c r="M263" i="15"/>
  <c r="M305" i="15"/>
  <c r="M306" i="15"/>
  <c r="M307" i="15"/>
  <c r="M308" i="15"/>
  <c r="M309" i="15"/>
  <c r="M310" i="15"/>
  <c r="M311" i="15"/>
  <c r="M267" i="15"/>
  <c r="M312" i="15"/>
  <c r="M9" i="15"/>
  <c r="M313" i="15"/>
  <c r="M244" i="15"/>
  <c r="M314" i="15"/>
  <c r="M315" i="15"/>
  <c r="M274" i="15"/>
  <c r="M249" i="15"/>
  <c r="M238" i="15"/>
  <c r="M316" i="15"/>
  <c r="M268" i="15"/>
  <c r="M317" i="15"/>
  <c r="M250" i="15"/>
  <c r="M318" i="15"/>
  <c r="M319" i="15"/>
  <c r="M269" i="15"/>
  <c r="M320" i="15"/>
  <c r="M321" i="15"/>
  <c r="M258" i="15"/>
  <c r="M322" i="15"/>
  <c r="M323" i="15"/>
  <c r="M270" i="15"/>
  <c r="M324" i="15"/>
  <c r="M325" i="15"/>
  <c r="M326" i="15"/>
  <c r="M327" i="15"/>
  <c r="M328" i="15"/>
  <c r="M329" i="15"/>
  <c r="M330" i="15"/>
  <c r="M275" i="15"/>
  <c r="M331" i="15"/>
  <c r="M235" i="15"/>
  <c r="M332" i="15"/>
  <c r="M333" i="15"/>
  <c r="M334" i="15"/>
  <c r="M254" i="15"/>
  <c r="M271" i="15"/>
  <c r="M335" i="15"/>
  <c r="M336" i="15"/>
  <c r="M337" i="15"/>
  <c r="M338" i="15"/>
  <c r="M245" i="15"/>
  <c r="M236" i="15"/>
  <c r="M339" i="15"/>
  <c r="M264" i="15"/>
  <c r="M340" i="15"/>
  <c r="M265" i="15"/>
  <c r="M341" i="15"/>
  <c r="M251" i="15"/>
  <c r="M342" i="15"/>
  <c r="M343" i="15"/>
  <c r="M344" i="15"/>
  <c r="M345" i="15"/>
  <c r="M346" i="15"/>
  <c r="M347" i="15"/>
  <c r="M348" i="15"/>
  <c r="M349" i="15"/>
  <c r="M350" i="15"/>
  <c r="M351" i="15"/>
  <c r="M239" i="15"/>
  <c r="M352" i="15"/>
  <c r="M353" i="15"/>
  <c r="M354" i="15"/>
  <c r="M355" i="15"/>
  <c r="M356" i="15"/>
  <c r="M357" i="15"/>
  <c r="M358" i="15"/>
  <c r="M359" i="15"/>
  <c r="M246" i="15"/>
  <c r="M360" i="15"/>
  <c r="M361" i="15"/>
  <c r="M362" i="15"/>
  <c r="M363" i="15"/>
  <c r="M364" i="15"/>
  <c r="M365" i="15"/>
  <c r="M366" i="15"/>
  <c r="M367" i="15"/>
  <c r="M276" i="15"/>
  <c r="M368" i="15"/>
  <c r="M369" i="15"/>
  <c r="M370" i="15"/>
  <c r="M371" i="15"/>
  <c r="M252" i="15"/>
  <c r="M372" i="15"/>
  <c r="M373" i="15"/>
  <c r="M259" i="15"/>
  <c r="M374" i="15"/>
  <c r="M277" i="15"/>
  <c r="M375" i="15"/>
  <c r="M376" i="15"/>
  <c r="M260" i="15"/>
  <c r="M377" i="15"/>
  <c r="M253" i="15"/>
  <c r="M378" i="15"/>
  <c r="M256" i="15"/>
  <c r="M278" i="15"/>
  <c r="M379" i="15"/>
  <c r="M380" i="15"/>
  <c r="M381" i="15"/>
  <c r="M382" i="15"/>
  <c r="M255" i="15"/>
  <c r="M383" i="15"/>
  <c r="M384" i="15"/>
  <c r="M279" i="15"/>
  <c r="M385" i="15"/>
  <c r="M386" i="15"/>
  <c r="M387" i="15"/>
  <c r="M388" i="15"/>
  <c r="M389" i="15"/>
  <c r="M390" i="15"/>
  <c r="M391" i="15"/>
  <c r="M392" i="15"/>
  <c r="M393" i="15"/>
  <c r="M266" i="15"/>
  <c r="M261" i="15"/>
  <c r="M262" i="15"/>
  <c r="M247" i="15"/>
  <c r="M394" i="15"/>
  <c r="M395" i="15"/>
  <c r="M272" i="15"/>
  <c r="M396" i="15"/>
  <c r="M397" i="15"/>
  <c r="M398" i="15"/>
  <c r="M399" i="15"/>
  <c r="M400" i="15"/>
  <c r="M401" i="15"/>
  <c r="M402" i="15"/>
  <c r="M403" i="15"/>
  <c r="M404" i="15"/>
  <c r="M405" i="15"/>
  <c r="M406" i="15"/>
  <c r="M410" i="15"/>
  <c r="S15" i="8"/>
  <c r="T15" i="8"/>
  <c r="S126" i="8"/>
  <c r="T126" i="8"/>
  <c r="S122" i="8"/>
  <c r="T122" i="8"/>
  <c r="S115" i="8"/>
  <c r="T115" i="8"/>
  <c r="S116" i="8"/>
  <c r="T116" i="8"/>
  <c r="S317" i="8"/>
  <c r="T317" i="8"/>
  <c r="S318" i="8"/>
  <c r="T318" i="8"/>
  <c r="S117" i="8"/>
  <c r="T117" i="8"/>
  <c r="S260" i="8"/>
  <c r="T260" i="8"/>
  <c r="S246" i="8"/>
  <c r="T246" i="8"/>
  <c r="S319" i="8"/>
  <c r="T319" i="8"/>
  <c r="S118" i="8"/>
  <c r="T118" i="8"/>
  <c r="S320" i="8"/>
  <c r="T320" i="8"/>
  <c r="S208" i="8"/>
  <c r="T208" i="8"/>
  <c r="S324" i="8"/>
  <c r="T324" i="8"/>
  <c r="S235" i="8"/>
  <c r="T235" i="8"/>
  <c r="J72" i="6"/>
  <c r="H85" i="6"/>
  <c r="F85" i="6"/>
  <c r="D85" i="6"/>
  <c r="G59" i="7"/>
  <c r="J85" i="6" l="1"/>
  <c r="R23" i="5"/>
  <c r="O23" i="5"/>
  <c r="Q23" i="5"/>
  <c r="Q11" i="5"/>
  <c r="O11" i="5"/>
  <c r="S11" i="5" s="1"/>
  <c r="K23" i="5"/>
  <c r="I23" i="5"/>
  <c r="C23" i="5"/>
  <c r="S9" i="4"/>
  <c r="Q9" i="4"/>
  <c r="Q21" i="4"/>
  <c r="O21" i="4"/>
  <c r="O9" i="4"/>
  <c r="N9" i="4"/>
  <c r="M9" i="4"/>
  <c r="K21" i="4"/>
  <c r="I21" i="4"/>
  <c r="G9" i="4"/>
  <c r="C21" i="4"/>
  <c r="G21" i="4" s="1"/>
  <c r="N23" i="5"/>
  <c r="P23" i="5"/>
  <c r="M11" i="5"/>
  <c r="L11" i="5"/>
  <c r="D23" i="5"/>
  <c r="E23" i="5"/>
  <c r="G11" i="5"/>
  <c r="R15" i="5"/>
  <c r="L12" i="5"/>
  <c r="L13" i="5"/>
  <c r="L14" i="5"/>
  <c r="L15" i="5"/>
  <c r="L16" i="5"/>
  <c r="L17" i="5"/>
  <c r="L18" i="5"/>
  <c r="L19" i="5"/>
  <c r="L20" i="5"/>
  <c r="L21" i="5"/>
  <c r="L22" i="5"/>
  <c r="F12" i="5"/>
  <c r="F13" i="5"/>
  <c r="F14" i="5"/>
  <c r="F15" i="5"/>
  <c r="F16" i="5"/>
  <c r="F17" i="5"/>
  <c r="F18" i="5"/>
  <c r="F19" i="5"/>
  <c r="F20" i="5"/>
  <c r="F21" i="5"/>
  <c r="F22" i="5"/>
  <c r="F11" i="5"/>
  <c r="B23" i="5"/>
  <c r="J23" i="5"/>
  <c r="H23" i="5"/>
  <c r="G85" i="6"/>
  <c r="L20" i="4"/>
  <c r="P20" i="4"/>
  <c r="N20" i="4"/>
  <c r="F20" i="4"/>
  <c r="M23" i="5" l="1"/>
  <c r="S21" i="4"/>
  <c r="S23" i="5"/>
  <c r="G23" i="5"/>
  <c r="M21" i="4"/>
  <c r="F23" i="5"/>
  <c r="L23" i="5"/>
  <c r="R17" i="5"/>
  <c r="R18" i="5"/>
  <c r="R16" i="5"/>
  <c r="R11" i="5"/>
  <c r="R19" i="5"/>
  <c r="R12" i="5"/>
  <c r="R13" i="5"/>
  <c r="R14" i="5"/>
  <c r="R20" i="5"/>
  <c r="R21" i="5"/>
  <c r="R22" i="5"/>
  <c r="R20" i="4"/>
  <c r="L19" i="4" l="1"/>
  <c r="P19" i="4"/>
  <c r="N19" i="4"/>
  <c r="F19" i="4"/>
  <c r="L18" i="4"/>
  <c r="P18" i="4"/>
  <c r="N18" i="4"/>
  <c r="F18" i="4"/>
  <c r="R19" i="4" l="1"/>
  <c r="R18" i="4"/>
  <c r="L17" i="4"/>
  <c r="P17" i="4"/>
  <c r="N17" i="4"/>
  <c r="F17" i="4"/>
  <c r="I72" i="6"/>
  <c r="R17" i="4" l="1"/>
  <c r="L16" i="4"/>
  <c r="P16" i="4"/>
  <c r="N16" i="4"/>
  <c r="F16" i="4"/>
  <c r="C85" i="6"/>
  <c r="E85" i="6"/>
  <c r="I85" i="6" s="1"/>
  <c r="F59" i="7"/>
  <c r="R16" i="4" l="1"/>
  <c r="I65" i="6"/>
  <c r="L15" i="4"/>
  <c r="P15" i="4"/>
  <c r="N15" i="4"/>
  <c r="F15" i="4"/>
  <c r="L14" i="4"/>
  <c r="P14" i="4"/>
  <c r="N14" i="4"/>
  <c r="F14" i="4"/>
  <c r="R15" i="4" l="1"/>
  <c r="R14" i="4"/>
  <c r="L13" i="4" l="1"/>
  <c r="P13" i="4"/>
  <c r="N13" i="4"/>
  <c r="F13" i="4"/>
  <c r="R13" i="4" l="1"/>
  <c r="P12" i="4"/>
  <c r="N12" i="4"/>
  <c r="L12" i="4"/>
  <c r="F12" i="4"/>
  <c r="P11" i="4"/>
  <c r="N11" i="4"/>
  <c r="L11" i="4"/>
  <c r="L10" i="4"/>
  <c r="L9" i="4"/>
  <c r="F11" i="4"/>
  <c r="J21" i="4"/>
  <c r="H21" i="4"/>
  <c r="D21" i="4"/>
  <c r="B21" i="4"/>
  <c r="P10" i="4"/>
  <c r="N10" i="4"/>
  <c r="F10" i="4"/>
  <c r="P9" i="4"/>
  <c r="F9" i="4"/>
  <c r="R11" i="4" l="1"/>
  <c r="R12" i="4"/>
  <c r="R10" i="4"/>
  <c r="R9" i="4"/>
  <c r="P21" i="4"/>
  <c r="N21" i="4"/>
  <c r="L21" i="4"/>
  <c r="F21" i="4"/>
  <c r="R21" i="4" l="1"/>
</calcChain>
</file>

<file path=xl/sharedStrings.xml><?xml version="1.0" encoding="utf-8"?>
<sst xmlns="http://schemas.openxmlformats.org/spreadsheetml/2006/main" count="4729" uniqueCount="499">
  <si>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</si>
  <si>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</si>
  <si>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</si>
  <si>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</si>
  <si>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</si>
  <si>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</si>
  <si>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</si>
  <si>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</si>
  <si>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</si>
  <si>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</si>
  <si>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</si>
  <si>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</si>
  <si>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</si>
  <si>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</si>
  <si>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</si>
  <si>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SAN JOSE</t>
  </si>
  <si>
    <t>IQUITOS</t>
  </si>
  <si>
    <t>PANAMA</t>
  </si>
  <si>
    <t>AIR EUROPA</t>
  </si>
  <si>
    <t>MADRID</t>
  </si>
  <si>
    <t>AIR FRANCE</t>
  </si>
  <si>
    <t>PARIS</t>
  </si>
  <si>
    <t>CANCUN</t>
  </si>
  <si>
    <t>MEXICO</t>
  </si>
  <si>
    <t>NO REGISTRA SIGLA</t>
  </si>
  <si>
    <t>AEROMEXICO SUCURSAL COLOMBIA</t>
  </si>
  <si>
    <t>AIRES</t>
  </si>
  <si>
    <t>ARUBA</t>
  </si>
  <si>
    <t>AEROLINEAS ARGENTINAS</t>
  </si>
  <si>
    <t>BUENOS AIRES</t>
  </si>
  <si>
    <t>AVIANCA</t>
  </si>
  <si>
    <t>BARCELONA</t>
  </si>
  <si>
    <t>FORT LAUDERDALE</t>
  </si>
  <si>
    <t>SAO PAULO</t>
  </si>
  <si>
    <t>GUATEMALA</t>
  </si>
  <si>
    <t>GUAYAQUIL</t>
  </si>
  <si>
    <t>HABANA</t>
  </si>
  <si>
    <t>WASHINGTON</t>
  </si>
  <si>
    <t>NEW YORK</t>
  </si>
  <si>
    <t>LOS ANGELES</t>
  </si>
  <si>
    <t>LONDRES</t>
  </si>
  <si>
    <t>LA PAZ</t>
  </si>
  <si>
    <t>ORLANDO</t>
  </si>
  <si>
    <t>MONTEVIDEO</t>
  </si>
  <si>
    <t>PUNTA CANA</t>
  </si>
  <si>
    <t>RIO DE JANEIRO</t>
  </si>
  <si>
    <t>SAN SALVADOR</t>
  </si>
  <si>
    <t>SANTIAGO</t>
  </si>
  <si>
    <t>SANTO DOMINGO</t>
  </si>
  <si>
    <t>SAN JUAN</t>
  </si>
  <si>
    <t>QUITO</t>
  </si>
  <si>
    <t>COPA</t>
  </si>
  <si>
    <t>DHL AERO EXPRESO</t>
  </si>
  <si>
    <t>DELTA</t>
  </si>
  <si>
    <t>ATLANTA</t>
  </si>
  <si>
    <t>LUFTHANSA</t>
  </si>
  <si>
    <t>FRANKFURT</t>
  </si>
  <si>
    <t>FEDERAL EXPRESS CORPORATION</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</si>
  <si>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</si>
  <si>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</si>
  <si>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</si>
  <si>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</si>
  <si>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</si>
  <si>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</si>
  <si>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</si>
  <si>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</si>
  <si>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</si>
  <si>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</si>
  <si>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</si>
  <si>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</si>
  <si>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</si>
  <si>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</si>
  <si>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</si>
  <si>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</si>
  <si>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</si>
  <si>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</si>
  <si>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</si>
  <si>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</si>
  <si>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AEROREPUBLICA</t>
  </si>
  <si>
    <t>SAN ANDRES - ISLA</t>
  </si>
  <si>
    <t>BUCARAMANGA</t>
  </si>
  <si>
    <t>BALBOA</t>
  </si>
  <si>
    <t>TAME</t>
  </si>
  <si>
    <t>TACA INTERNATIONAL</t>
  </si>
  <si>
    <t>TAM</t>
  </si>
  <si>
    <t>TURKISH AIRLINES INC</t>
  </si>
  <si>
    <t>ESTAMBUL</t>
  </si>
  <si>
    <t>TAMPA CARGO S.A.S</t>
  </si>
  <si>
    <t>ASUNCION</t>
  </si>
  <si>
    <t>AIR TRANSAT</t>
  </si>
  <si>
    <t>MONTREAL</t>
  </si>
  <si>
    <t>UNITED AIR LINES INC</t>
  </si>
  <si>
    <t>HOUSTON</t>
  </si>
  <si>
    <t>UNITED PARCEL SERVICE CO. SUCURSAL COLOMBIA</t>
  </si>
  <si>
    <t>VIVA AIR PERU</t>
  </si>
  <si>
    <t>FAST COLOMBIA SAS</t>
  </si>
  <si>
    <t>SANTA MARTA</t>
  </si>
  <si>
    <t>CURITIBA</t>
  </si>
  <si>
    <t>FLORIDA</t>
  </si>
  <si>
    <t>CIUDAD DEL ESTE</t>
  </si>
  <si>
    <t>WEST PALM BECH</t>
  </si>
  <si>
    <t>RECIFE</t>
  </si>
  <si>
    <t>MARACAIBO</t>
  </si>
  <si>
    <t>PORTO ALEGRE</t>
  </si>
  <si>
    <t>NASSAU</t>
  </si>
  <si>
    <t>MORALES</t>
  </si>
  <si>
    <t>BONAIRE</t>
  </si>
  <si>
    <t>ALIANSA</t>
  </si>
  <si>
    <t>VALENCIA</t>
  </si>
  <si>
    <t>JETSMART</t>
  </si>
  <si>
    <t>ANTOFAGASTA</t>
  </si>
  <si>
    <t>SKY AIRLINE</t>
  </si>
  <si>
    <t>EZ AIR</t>
  </si>
  <si>
    <t>BELO HORIZONTE</t>
  </si>
  <si>
    <t>GCA AIRLINES</t>
  </si>
  <si>
    <t>BARRANCA DE UPIA</t>
  </si>
  <si>
    <t xml:space="preserve"> VUELA COMPAÑÍA DE AVIACION S.A.P.I DE C.V SUCURSA</t>
  </si>
  <si>
    <t>CUCUTA</t>
  </si>
  <si>
    <t>MARECHAL</t>
  </si>
  <si>
    <t>TRANSCARGA INTERNATIONAL AIRWAYS C.A.</t>
  </si>
  <si>
    <t>PARAGUANA</t>
  </si>
  <si>
    <t>NO REGISTRA</t>
  </si>
  <si>
    <t>GUAPI</t>
  </si>
  <si>
    <t>SAN FELIPE</t>
  </si>
  <si>
    <t>PUERTO INIRIDA</t>
  </si>
  <si>
    <t>ARAUCA - MUNICIPIO</t>
  </si>
  <si>
    <t>VILLAVICENCIO</t>
  </si>
  <si>
    <t>GUAINIA (BARRANCO MINAS)</t>
  </si>
  <si>
    <t>LA MACARENA</t>
  </si>
  <si>
    <t>MITU</t>
  </si>
  <si>
    <t>SAN JOSE DEL GUAVIARE</t>
  </si>
  <si>
    <t>ARARACUARA</t>
  </si>
  <si>
    <t>LA CHORRERA</t>
  </si>
  <si>
    <t>CARURU</t>
  </si>
  <si>
    <t>FLORENCIA</t>
  </si>
  <si>
    <t>LA PEDRERA</t>
  </si>
  <si>
    <t>TARAIRA</t>
  </si>
  <si>
    <t>PUERTO LEGUIZAMO</t>
  </si>
  <si>
    <t>SAN VICENTE DEL CAGUAN</t>
  </si>
  <si>
    <t>MIRAFLORES - GUAVIARE</t>
  </si>
  <si>
    <t>PUERTO CARRENO</t>
  </si>
  <si>
    <t>VILLA GARZON</t>
  </si>
  <si>
    <t>MEDELLIN</t>
  </si>
  <si>
    <t>CAREPA</t>
  </si>
  <si>
    <t>BAHIA SOLANO</t>
  </si>
  <si>
    <t>QUIBDO</t>
  </si>
  <si>
    <t>COROZAL</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</si>
  <si>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</si>
  <si>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</si>
  <si>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</si>
  <si>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</si>
  <si>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</si>
  <si>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</si>
  <si>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</si>
  <si>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</si>
  <si>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</si>
  <si>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</si>
  <si>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</si>
  <si>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</si>
  <si>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</si>
  <si>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</si>
  <si>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</si>
  <si>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</si>
  <si>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</si>
  <si>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</si>
  <si>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</si>
  <si>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MAPIRIPAN</t>
  </si>
  <si>
    <t>LA PRIMAVERA</t>
  </si>
  <si>
    <t>AGUACHICA</t>
  </si>
  <si>
    <t>NUQUI</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</si>
  <si>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</si>
  <si>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</si>
  <si>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</si>
  <si>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</si>
  <si>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</si>
  <si>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</si>
  <si>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</si>
  <si>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</si>
  <si>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</si>
  <si>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</si>
  <si>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</si>
  <si>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</si>
  <si>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</si>
  <si>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</si>
  <si>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</si>
  <si>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</si>
  <si>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</si>
  <si>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</si>
  <si>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PASAJEROS A BORDO</t>
  </si>
  <si>
    <t>TOTAL</t>
  </si>
  <si>
    <t xml:space="preserve">NOMBRE </t>
  </si>
  <si>
    <t>TABLA DE CONTENIDO</t>
  </si>
  <si>
    <t xml:space="preserve">I. ALCANCE </t>
  </si>
  <si>
    <t>II.  CONCEPTOS</t>
  </si>
  <si>
    <t>COLOMBIA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</si>
  <si>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</si>
  <si>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</si>
  <si>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</si>
  <si>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</si>
  <si>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</si>
  <si>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</si>
  <si>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</si>
  <si>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</si>
  <si>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</si>
  <si>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</si>
  <si>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</si>
  <si>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</si>
  <si>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</si>
  <si>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</si>
  <si>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</si>
  <si>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</si>
  <si>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BOLIVIA</t>
  </si>
  <si>
    <t>ALEMANIA</t>
  </si>
  <si>
    <t>GIG</t>
  </si>
  <si>
    <t>PARAGUAY</t>
  </si>
  <si>
    <t>TURQUIA</t>
  </si>
  <si>
    <t>FRANCIA</t>
  </si>
  <si>
    <t>PUERTO RICO</t>
  </si>
  <si>
    <t>HOLANDA</t>
  </si>
  <si>
    <t>ARGENTINA</t>
  </si>
  <si>
    <t>CUBA</t>
  </si>
  <si>
    <t>AAL</t>
  </si>
  <si>
    <t>BAQ</t>
  </si>
  <si>
    <t>MIA</t>
  </si>
  <si>
    <t>BOG</t>
  </si>
  <si>
    <t>DFW</t>
  </si>
  <si>
    <t>CLO</t>
  </si>
  <si>
    <t>CTG</t>
  </si>
  <si>
    <t>MDE</t>
  </si>
  <si>
    <t>PEI</t>
  </si>
  <si>
    <t>ABX</t>
  </si>
  <si>
    <t>ACA</t>
  </si>
  <si>
    <t>YYZ</t>
  </si>
  <si>
    <t>ACL</t>
  </si>
  <si>
    <t>CUR</t>
  </si>
  <si>
    <t>LIM</t>
  </si>
  <si>
    <t>SJO</t>
  </si>
  <si>
    <t>IQT</t>
  </si>
  <si>
    <t>PTY</t>
  </si>
  <si>
    <t>AEA</t>
  </si>
  <si>
    <t>MAD</t>
  </si>
  <si>
    <t>AFR</t>
  </si>
  <si>
    <t>CDG</t>
  </si>
  <si>
    <t>CUN</t>
  </si>
  <si>
    <t>MEX</t>
  </si>
  <si>
    <t>AJT</t>
  </si>
  <si>
    <t>AMX</t>
  </si>
  <si>
    <t>ARE</t>
  </si>
  <si>
    <t>AUA</t>
  </si>
  <si>
    <t>ARG</t>
  </si>
  <si>
    <t>AVA</t>
  </si>
  <si>
    <t>BCN</t>
  </si>
  <si>
    <t>FLL</t>
  </si>
  <si>
    <t>GRU</t>
  </si>
  <si>
    <t>GUA</t>
  </si>
  <si>
    <t>GYE</t>
  </si>
  <si>
    <t>HAV</t>
  </si>
  <si>
    <t>IAD</t>
  </si>
  <si>
    <t>JFK</t>
  </si>
  <si>
    <t>LAX</t>
  </si>
  <si>
    <t>LHR</t>
  </si>
  <si>
    <t>LPB</t>
  </si>
  <si>
    <t>MCO</t>
  </si>
  <si>
    <t>MVD</t>
  </si>
  <si>
    <t>PUJ</t>
  </si>
  <si>
    <t>RIO</t>
  </si>
  <si>
    <t>SAL</t>
  </si>
  <si>
    <t>SCL</t>
  </si>
  <si>
    <t>SDQ</t>
  </si>
  <si>
    <t>SJU</t>
  </si>
  <si>
    <t>UIO</t>
  </si>
  <si>
    <t>CMP</t>
  </si>
  <si>
    <t>DAE</t>
  </si>
  <si>
    <t>DAL</t>
  </si>
  <si>
    <t>ATL</t>
  </si>
  <si>
    <t>DLH</t>
  </si>
  <si>
    <t>FRA</t>
  </si>
  <si>
    <t>FDX</t>
  </si>
  <si>
    <t>GLG</t>
  </si>
  <si>
    <t>VVI</t>
  </si>
  <si>
    <t>IBE</t>
  </si>
  <si>
    <t>JBU</t>
  </si>
  <si>
    <t>AMS</t>
  </si>
  <si>
    <t>KRE</t>
  </si>
  <si>
    <t>KYE</t>
  </si>
  <si>
    <t>CCS</t>
  </si>
  <si>
    <t>LAE</t>
  </si>
  <si>
    <t>CPQ</t>
  </si>
  <si>
    <t>LAN</t>
  </si>
  <si>
    <t>LAU</t>
  </si>
  <si>
    <t>LET</t>
  </si>
  <si>
    <t>LPE</t>
  </si>
  <si>
    <t>LRC</t>
  </si>
  <si>
    <t>LTG</t>
  </si>
  <si>
    <t>MAO</t>
  </si>
  <si>
    <t>MAA</t>
  </si>
  <si>
    <t>MPH</t>
  </si>
  <si>
    <t>NKS</t>
  </si>
  <si>
    <t>AXM</t>
  </si>
  <si>
    <t>RPB</t>
  </si>
  <si>
    <t>ADZ</t>
  </si>
  <si>
    <t>BGA</t>
  </si>
  <si>
    <t>BLB</t>
  </si>
  <si>
    <t>TAI</t>
  </si>
  <si>
    <t>THY</t>
  </si>
  <si>
    <t>TPA</t>
  </si>
  <si>
    <t>ASU</t>
  </si>
  <si>
    <t>TSC</t>
  </si>
  <si>
    <t>YUL</t>
  </si>
  <si>
    <t>UAL</t>
  </si>
  <si>
    <t>EWR</t>
  </si>
  <si>
    <t>IAH</t>
  </si>
  <si>
    <t>UPS</t>
  </si>
  <si>
    <t>VPE</t>
  </si>
  <si>
    <t>VVC</t>
  </si>
  <si>
    <t>SMR</t>
  </si>
  <si>
    <t>BCT</t>
  </si>
  <si>
    <t>GES</t>
  </si>
  <si>
    <t>PBI</t>
  </si>
  <si>
    <t>REC</t>
  </si>
  <si>
    <t>IST</t>
  </si>
  <si>
    <t>MAR</t>
  </si>
  <si>
    <t>POA</t>
  </si>
  <si>
    <t>NAS</t>
  </si>
  <si>
    <t>GTI</t>
  </si>
  <si>
    <t>BON</t>
  </si>
  <si>
    <t>6AF</t>
  </si>
  <si>
    <t>VLN</t>
  </si>
  <si>
    <t>JAT</t>
  </si>
  <si>
    <t>ANF</t>
  </si>
  <si>
    <t>SKU</t>
  </si>
  <si>
    <t>EZR</t>
  </si>
  <si>
    <t>CNF</t>
  </si>
  <si>
    <t>5AI</t>
  </si>
  <si>
    <t>RSW</t>
  </si>
  <si>
    <t>BAR</t>
  </si>
  <si>
    <t>VOI</t>
  </si>
  <si>
    <t>CUC</t>
  </si>
  <si>
    <t>CGB</t>
  </si>
  <si>
    <t>TIW</t>
  </si>
  <si>
    <t>LSP</t>
  </si>
  <si>
    <t>TNO</t>
  </si>
  <si>
    <t>GPI</t>
  </si>
  <si>
    <t>9DI</t>
  </si>
  <si>
    <t>IDA</t>
  </si>
  <si>
    <t>AUC</t>
  </si>
  <si>
    <t>BMG</t>
  </si>
  <si>
    <t>LMC</t>
  </si>
  <si>
    <t>MVP</t>
  </si>
  <si>
    <t>SJE</t>
  </si>
  <si>
    <t>ACR</t>
  </si>
  <si>
    <t>LCH</t>
  </si>
  <si>
    <t>CRU</t>
  </si>
  <si>
    <t>FLA</t>
  </si>
  <si>
    <t>LPD</t>
  </si>
  <si>
    <t>TAR</t>
  </si>
  <si>
    <t>LQM</t>
  </si>
  <si>
    <t>SVI</t>
  </si>
  <si>
    <t>MFS</t>
  </si>
  <si>
    <t>PCE</t>
  </si>
  <si>
    <t>VGP</t>
  </si>
  <si>
    <t>EOH</t>
  </si>
  <si>
    <t>APO</t>
  </si>
  <si>
    <t>BSC</t>
  </si>
  <si>
    <t>UIB</t>
  </si>
  <si>
    <t>CZU</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</si>
  <si>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</si>
  <si>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</si>
  <si>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</si>
  <si>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</si>
  <si>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</si>
  <si>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</si>
  <si>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</si>
  <si>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</si>
  <si>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</si>
  <si>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</si>
  <si>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</si>
  <si>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</si>
  <si>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</si>
  <si>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</si>
  <si>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</si>
  <si>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</si>
  <si>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</si>
  <si>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</si>
  <si>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</si>
  <si>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</si>
  <si>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</si>
  <si>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</si>
  <si>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</si>
  <si>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TME</t>
  </si>
  <si>
    <t>MAP</t>
  </si>
  <si>
    <t>AGH</t>
  </si>
  <si>
    <t>NQU</t>
  </si>
  <si>
    <t>MPI</t>
  </si>
  <si>
    <t>SIGLA</t>
  </si>
  <si>
    <t>PAIS</t>
  </si>
  <si>
    <t>ORIGEN</t>
  </si>
  <si>
    <t>DESTINO</t>
  </si>
  <si>
    <t xml:space="preserve">PAIS </t>
  </si>
  <si>
    <t>AVIANCA EXPRESS</t>
  </si>
  <si>
    <t>EASYFLY S.A</t>
  </si>
  <si>
    <t>EMPRESA</t>
  </si>
  <si>
    <t>EFY</t>
  </si>
  <si>
    <t>CIUDAD</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</si>
  <si>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</si>
  <si>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</si>
  <si>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</si>
  <si>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</si>
  <si>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</si>
  <si>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CUADRO 2. OFERTA Y DEMANDA MENSUAL DE CARGA </t>
  </si>
  <si>
    <t>III. CUADRO 1 OFERTA Y DEMANDA MENSUAL DE PASAJEROS NACIONAL E INTERNACIONAL</t>
  </si>
  <si>
    <t>CARGA OFRECIDA (Kg)</t>
  </si>
  <si>
    <t>CARGA A BORDO (Kg.) + CORREO A BORDO (Kg.)</t>
  </si>
  <si>
    <t>TOTAL CARGA A BORDO (Kg.) + CORREO A BORDO (Kg.)</t>
  </si>
  <si>
    <t>NÚMERO DE VUELOS</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</si>
  <si>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</si>
  <si>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</si>
  <si>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</si>
  <si>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</si>
  <si>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</si>
  <si>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AEROENLACES NACIONALES S.A.</t>
  </si>
  <si>
    <t>VIV</t>
  </si>
  <si>
    <t>ULTRA AIR S.A.S.</t>
  </si>
  <si>
    <t>MID</t>
  </si>
  <si>
    <t>MERIDA</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</si>
  <si>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</si>
  <si>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</si>
  <si>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</si>
  <si>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</si>
  <si>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</si>
  <si>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</si>
  <si>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</si>
  <si>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</si>
  <si>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</si>
  <si>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</si>
  <si>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</si>
  <si>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</si>
  <si>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</si>
  <si>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</si>
  <si>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</si>
  <si>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</si>
  <si>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</si>
  <si>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</si>
  <si>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</si>
  <si>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</si>
  <si>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</si>
  <si>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</si>
  <si>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</si>
  <si>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</si>
  <si>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</si>
  <si>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</si>
  <si>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</si>
  <si>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</si>
  <si>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</si>
  <si>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</si>
  <si>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</si>
  <si>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</si>
  <si>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</si>
  <si>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</si>
  <si>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</si>
  <si>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</si>
  <si>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</si>
  <si>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ARAJET SUCURSAL COLOMBIA</t>
  </si>
  <si>
    <t>LATAM AIRLINES ECUADOR</t>
  </si>
  <si>
    <t>DWI</t>
  </si>
  <si>
    <t>LNE</t>
  </si>
  <si>
    <t>GUADALAJARA</t>
  </si>
  <si>
    <t>GDL</t>
  </si>
  <si>
    <t>TRU</t>
  </si>
  <si>
    <t>TRUJILLO</t>
  </si>
  <si>
    <t>7IY</t>
  </si>
  <si>
    <t>Fuente: Aeronáutica Civil - Dirección de Transporte Aéreo y Servicios Aerocomerciales - Base de datos trafico por etapas</t>
  </si>
  <si>
    <t>TOTAL SILLAS OFIRECIDAS</t>
  </si>
  <si>
    <t>TOTAL INTERNACIONAL Y NACIONAL</t>
  </si>
  <si>
    <t>Fuente: Aeronáutica Civil - Dirección de Transporte Aéreo y Servicios Aerocomerciales - Base de datos tráfico por etapas</t>
  </si>
  <si>
    <t>Fuente:  Aeronáutica Civil - Dirección de Transporte Aéreo y Servicios Aerocomerciales - Base de datos tráfico por etapas</t>
  </si>
  <si>
    <t xml:space="preserve">CUADRO 4. OFERTA Y DEMANDA MENSUAL DE CARGA POR EMPRESA </t>
  </si>
  <si>
    <t>VUELOS</t>
  </si>
  <si>
    <t>CUADRO 5. OFERTA Y DEMANDA MENSUAL DE PASAJEROS Y CARGA POR RUTA INTERNACIONAL</t>
  </si>
  <si>
    <t>CARGA OFRECIDA(Kg)</t>
  </si>
  <si>
    <t>CUADRO 6. OFERTA Y DEMANDA MENSUAL DE PASAJEROS Y CARGA POR RUTA NACIONAL</t>
  </si>
  <si>
    <t>VAL</t>
  </si>
  <si>
    <t>MEM</t>
  </si>
  <si>
    <t>MEMPHIS</t>
  </si>
  <si>
    <t>AVIATECA</t>
  </si>
  <si>
    <t>GUG</t>
  </si>
  <si>
    <t>BOS</t>
  </si>
  <si>
    <t>BOSTON</t>
  </si>
  <si>
    <t>MEC</t>
  </si>
  <si>
    <t>MANTA</t>
  </si>
  <si>
    <t>PUE</t>
  </si>
  <si>
    <r>
      <rPr>
        <b/>
        <sz val="18"/>
        <rFont val="Arial"/>
        <family val="2"/>
      </rPr>
      <t xml:space="preserve">BOLETÍN MENSUAL OFERTA Y DEMANDA MAYO 2023
</t>
    </r>
    <r>
      <rPr>
        <sz val="16"/>
        <color theme="1"/>
        <rFont val="Arial"/>
        <family val="2"/>
      </rPr>
      <t xml:space="preserve">
</t>
    </r>
    <r>
      <rPr>
        <b/>
        <sz val="16"/>
        <color theme="1"/>
        <rFont val="Arial"/>
        <family val="2"/>
      </rPr>
      <t xml:space="preserve">OFICINA ANALÍTICA
ALMA ISABEL RONCALLO DIAZ
</t>
    </r>
    <r>
      <rPr>
        <sz val="16"/>
        <color theme="1"/>
        <rFont val="Arial"/>
        <family val="2"/>
      </rPr>
      <t xml:space="preserve">
</t>
    </r>
    <r>
      <rPr>
        <b/>
        <sz val="16"/>
        <color theme="1"/>
        <rFont val="Arial"/>
        <family val="2"/>
      </rPr>
      <t xml:space="preserve">Grupo Estadisticas y Análisis Sectorial </t>
    </r>
    <r>
      <rPr>
        <sz val="16"/>
        <color theme="1"/>
        <rFont val="Arial"/>
        <family val="2"/>
      </rPr>
      <t xml:space="preserve">
</t>
    </r>
    <r>
      <rPr>
        <b/>
        <sz val="16"/>
        <color theme="1"/>
        <rFont val="Arial"/>
        <family val="2"/>
      </rPr>
      <t xml:space="preserve">Amalia Pérez Alzate </t>
    </r>
    <r>
      <rPr>
        <sz val="16"/>
        <color theme="1"/>
        <rFont val="Arial"/>
        <family val="2"/>
      </rPr>
      <t xml:space="preserve">- Servidor Público Operativo 
</t>
    </r>
    <r>
      <rPr>
        <b/>
        <sz val="16"/>
        <color theme="1"/>
        <rFont val="Arial"/>
        <family val="2"/>
      </rPr>
      <t xml:space="preserve">   Sara Alexandra Ospina Marín</t>
    </r>
    <r>
      <rPr>
        <sz val="16"/>
        <color theme="1"/>
        <rFont val="Arial"/>
        <family val="2"/>
      </rPr>
      <t xml:space="preserve"> - Servidor Público Operativo
</t>
    </r>
    <r>
      <rPr>
        <b/>
        <sz val="16"/>
        <color theme="1"/>
        <rFont val="Arial"/>
        <family val="2"/>
      </rPr>
      <t>Estefanía Díaz Cobos</t>
    </r>
    <r>
      <rPr>
        <sz val="16"/>
        <color theme="1"/>
        <rFont val="Arial"/>
        <family val="2"/>
      </rPr>
      <t xml:space="preserve">- Analista
</t>
    </r>
    <r>
      <rPr>
        <b/>
        <sz val="16"/>
        <color theme="1"/>
        <rFont val="Arial"/>
        <family val="2"/>
      </rPr>
      <t>Jorge Alonso Quintana</t>
    </r>
    <r>
      <rPr>
        <sz val="16"/>
        <color theme="1"/>
        <rFont val="Arial"/>
        <family val="2"/>
      </rPr>
      <t xml:space="preserve"> - Coordinador
Bogotá D.C. Julio 2023</t>
    </r>
  </si>
  <si>
    <t>Periodo: Enero 2022 - Mayo 2023</t>
  </si>
  <si>
    <t>Fecha producción: Julio de 2023</t>
  </si>
  <si>
    <t>Periodo: Enero 2022 - Mayo  2023</t>
  </si>
  <si>
    <t>Fecha producción:  Julio de 2023</t>
  </si>
  <si>
    <t>Periodo:Enero 2023 - Mayo  2023</t>
  </si>
  <si>
    <t>MOC</t>
  </si>
  <si>
    <t>CODAZZI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</si>
</sst>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0"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9" fontId="3" fillId="0" borderId="0" applyFont="0" applyFill="0" applyBorder="0" applyAlignment="0" applyProtection="0"/>
    <xf numFmtId="0" fontId="8" fillId="0" borderId="0" applyNumberFormat="0" applyFill="0" applyBorder="0" applyAlignment="0" applyProtection="0"/>
    <xf numFmtId="0" fontId="29" fillId="0" borderId="0"/>
  </cellStyleXfs>
  <cellXfs count="140">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9" fillId="3" borderId="0" xfId="0" applyFont="1" applyFill="1"/>
    <xf numFmtId="0" fontId="1" fillId="3" borderId="0" xfId="0" applyFont="1" applyFill="1" applyAlignment="1">
      <alignment vertical="center"/>
    </xf>
    <xf numFmtId="0" fontId="10" fillId="3" borderId="0" xfId="0" applyFont="1" applyFill="1" applyAlignment="1">
      <alignment horizontal="center" vertical="center" wrapText="1"/>
    </xf>
    <xf numFmtId="0" fontId="8" fillId="3" borderId="0" xfId="2" applyFill="1" applyAlignment="1">
      <alignment vertical="center"/>
    </xf>
    <xf numFmtId="0" fontId="11" fillId="3" borderId="0" xfId="0" applyFont="1" applyFill="1" applyAlignment="1">
      <alignment vertical="center"/>
    </xf>
    <xf numFmtId="0" fontId="12" fillId="3" borderId="0" xfId="0" applyFont="1" applyFill="1"/>
    <xf numFmtId="164" fontId="0" fillId="0" borderId="0" xfId="1" applyNumberFormat="1" applyFont="1" applyBorder="1"/>
    <xf numFmtId="0" fontId="13" fillId="0" borderId="0" xfId="0" applyFont="1"/>
    <xf numFmtId="0" fontId="14" fillId="0" borderId="0" xfId="0" applyFont="1"/>
    <xf numFmtId="0" fontId="14" fillId="0" borderId="0" xfId="0" applyFont="1" applyAlignment="1">
      <alignment horizontal="center" vertical="center"/>
    </xf>
    <xf numFmtId="0" fontId="5" fillId="3" borderId="0" xfId="0" applyFont="1" applyFill="1"/>
    <xf numFmtId="0" fontId="15" fillId="3" borderId="0" xfId="0" applyFont="1" applyFill="1" applyAlignment="1">
      <alignment horizontal="center" vertical="center" wrapText="1"/>
    </xf>
    <xf numFmtId="0" fontId="19" fillId="0" borderId="0" xfId="0" applyFont="1" applyAlignment="1">
      <alignment wrapText="1"/>
    </xf>
    <xf numFmtId="17" fontId="1" fillId="0" borderId="0" xfId="0" applyNumberFormat="1" applyFont="1"/>
    <xf numFmtId="0" fontId="4" fillId="2" borderId="3" xfId="0" applyFont="1" applyFill="1" applyBorder="1" applyAlignment="1">
      <alignment horizontal="center" vertical="center"/>
    </xf>
    <xf numFmtId="0" fontId="21" fillId="2" borderId="1" xfId="0" applyFont="1" applyFill="1" applyBorder="1" applyAlignment="1">
      <alignment horizontal="center" vertical="top"/>
    </xf>
    <xf numFmtId="3" fontId="22" fillId="0" borderId="1" xfId="0" applyNumberFormat="1" applyFont="1" applyBorder="1"/>
    <xf numFmtId="164" fontId="22" fillId="0" borderId="1" xfId="1" applyNumberFormat="1" applyFont="1" applyBorder="1"/>
    <xf numFmtId="0" fontId="22" fillId="0" borderId="0" xfId="0" applyFont="1"/>
    <xf numFmtId="3" fontId="23" fillId="0" borderId="1" xfId="0" applyNumberFormat="1" applyFont="1" applyBorder="1"/>
    <xf numFmtId="164" fontId="23" fillId="0" borderId="1" xfId="1" applyNumberFormat="1" applyFont="1" applyBorder="1"/>
    <xf numFmtId="3" fontId="22" fillId="0" borderId="1" xfId="0" applyNumberFormat="1" applyFont="1" applyBorder="1" applyAlignment="1">
      <alignment horizontal="right" vertical="top"/>
    </xf>
    <xf numFmtId="0" fontId="4" fillId="2" borderId="5" xfId="0" applyFont="1" applyFill="1" applyBorder="1" applyAlignment="1">
      <alignment horizontal="center" vertical="center"/>
    </xf>
    <xf numFmtId="0" fontId="24" fillId="3" borderId="0" xfId="2" applyFont="1" applyFill="1" applyAlignment="1">
      <alignment vertical="center"/>
    </xf>
    <xf numFmtId="0" fontId="25" fillId="3" borderId="0" xfId="0" applyFont="1" applyFill="1" applyAlignment="1">
      <alignment vertical="center"/>
    </xf>
    <xf numFmtId="0" fontId="24" fillId="0" borderId="0" xfId="2" applyFont="1" applyFill="1"/>
    <xf numFmtId="0" fontId="14" fillId="2" borderId="3" xfId="0" applyFont="1" applyFill="1" applyBorder="1" applyAlignment="1">
      <alignment horizontal="center" vertical="top"/>
    </xf>
    <xf numFmtId="3" fontId="22" fillId="0" borderId="1" xfId="0" applyNumberFormat="1" applyFont="1" applyBorder="1" applyAlignment="1">
      <alignment vertical="top"/>
    </xf>
    <xf numFmtId="164" fontId="22" fillId="0" borderId="1" xfId="0" applyNumberFormat="1" applyFont="1" applyBorder="1" applyAlignment="1">
      <alignment vertical="top"/>
    </xf>
    <xf numFmtId="0" fontId="28" fillId="0" borderId="0" xfId="0" applyFont="1"/>
    <xf numFmtId="3" fontId="22" fillId="0" borderId="9" xfId="0" applyNumberFormat="1" applyFont="1" applyBorder="1"/>
    <xf numFmtId="0" fontId="22" fillId="2" borderId="1" xfId="0" applyFont="1" applyFill="1" applyBorder="1"/>
    <xf numFmtId="0" fontId="23" fillId="2" borderId="1" xfId="0" applyFont="1" applyFill="1" applyBorder="1"/>
    <xf numFmtId="3" fontId="16" fillId="0" borderId="10" xfId="0" applyNumberFormat="1" applyFont="1" applyBorder="1"/>
    <xf numFmtId="164" fontId="22" fillId="0" borderId="9" xfId="0" applyNumberFormat="1" applyFont="1" applyBorder="1" applyAlignment="1">
      <alignment horizontal="right" vertical="top"/>
    </xf>
    <xf numFmtId="9" fontId="22" fillId="0" borderId="9" xfId="1" applyFont="1" applyBorder="1"/>
    <xf numFmtId="3" fontId="16" fillId="0" borderId="0" xfId="0" applyNumberFormat="1" applyFont="1"/>
    <xf numFmtId="9" fontId="22" fillId="0" borderId="0" xfId="1" applyFont="1" applyFill="1" applyBorder="1"/>
    <xf numFmtId="0" fontId="23" fillId="2" borderId="3" xfId="0" applyFont="1" applyFill="1" applyBorder="1" applyAlignment="1">
      <alignment horizontal="center" vertical="top"/>
    </xf>
    <xf numFmtId="0" fontId="23" fillId="2" borderId="10" xfId="0" applyFont="1" applyFill="1" applyBorder="1" applyAlignment="1">
      <alignment vertical="top"/>
    </xf>
    <xf numFmtId="3" fontId="23" fillId="0" borderId="10" xfId="0" applyNumberFormat="1" applyFont="1" applyBorder="1"/>
    <xf numFmtId="9" fontId="22" fillId="0" borderId="9" xfId="0" applyNumberFormat="1" applyFont="1" applyBorder="1"/>
    <xf numFmtId="9" fontId="22" fillId="0" borderId="9" xfId="0" applyNumberFormat="1" applyFont="1" applyBorder="1" applyAlignment="1">
      <alignment horizontal="right" vertical="top"/>
    </xf>
    <xf numFmtId="9" fontId="22" fillId="0" borderId="4" xfId="0" applyNumberFormat="1" applyFont="1" applyBorder="1" applyAlignment="1">
      <alignment horizontal="right" vertical="top"/>
    </xf>
    <xf numFmtId="9" fontId="23" fillId="0" borderId="1" xfId="0" applyNumberFormat="1" applyFont="1" applyBorder="1"/>
    <xf numFmtId="9" fontId="23" fillId="0" borderId="9" xfId="1" applyFont="1" applyBorder="1"/>
    <xf numFmtId="9" fontId="23" fillId="3" borderId="1" xfId="0" applyNumberFormat="1" applyFont="1" applyFill="1" applyBorder="1" applyAlignment="1">
      <alignment horizontal="right" vertical="top"/>
    </xf>
    <xf numFmtId="9" fontId="22" fillId="3" borderId="8" xfId="0" applyNumberFormat="1" applyFont="1" applyFill="1" applyBorder="1" applyAlignment="1">
      <alignment horizontal="right" vertical="top"/>
    </xf>
    <xf numFmtId="0" fontId="22" fillId="2" borderId="1" xfId="0" applyFont="1" applyFill="1" applyBorder="1" applyAlignment="1">
      <alignment vertical="top"/>
    </xf>
    <xf numFmtId="0" fontId="22" fillId="2" borderId="8" xfId="0" applyFont="1" applyFill="1" applyBorder="1" applyAlignment="1">
      <alignment vertical="top"/>
    </xf>
    <xf numFmtId="0" fontId="28" fillId="0" borderId="1" xfId="0" applyFont="1" applyBorder="1"/>
    <xf numFmtId="3" fontId="22" fillId="0" borderId="8" xfId="0" applyNumberFormat="1" applyFont="1" applyBorder="1" applyAlignment="1">
      <alignment horizontal="right" vertical="top"/>
    </xf>
    <xf numFmtId="0" fontId="28" fillId="0" borderId="8" xfId="0" applyFont="1" applyBorder="1"/>
    <xf numFmtId="165" fontId="22" fillId="0" borderId="1" xfId="0" applyNumberFormat="1" applyFont="1" applyBorder="1" applyAlignment="1">
      <alignment horizontal="right" vertical="top"/>
    </xf>
    <xf numFmtId="0" fontId="1" fillId="0" borderId="0" xfId="0" applyFont="1" applyAlignment="1">
      <alignment horizontal="left"/>
    </xf>
    <xf numFmtId="0" fontId="1" fillId="0" borderId="0" xfId="0" applyFont="1" applyAlignment="1"/>
    <xf numFmtId="164" fontId="23" fillId="0" borderId="1" xfId="0" applyNumberFormat="1" applyFont="1" applyBorder="1" applyAlignment="1">
      <alignment vertical="top"/>
    </xf>
    <xf numFmtId="164" fontId="23" fillId="0" borderId="9" xfId="0" applyNumberFormat="1" applyFont="1" applyBorder="1" applyAlignment="1">
      <alignment horizontal="right" vertical="top"/>
    </xf>
    <xf numFmtId="9" fontId="22" fillId="3" borderId="4" xfId="0" applyNumberFormat="1" applyFont="1" applyFill="1" applyBorder="1" applyAlignment="1">
      <alignment horizontal="right" vertical="top"/>
    </xf>
    <xf numFmtId="0" fontId="1" fillId="0" borderId="0" xfId="0" applyFont="1" applyAlignment="1">
      <alignment horizontal="left" vertical="top"/>
    </xf>
    <xf numFmtId="3" fontId="16" fillId="0" borderId="1" xfId="0" applyNumberFormat="1" applyFont="1" applyBorder="1"/>
    <xf numFmtId="9" fontId="23" fillId="0" borderId="1" xfId="1" applyFont="1" applyBorder="1"/>
    <xf numFmtId="9" fontId="23" fillId="0" borderId="1" xfId="0" applyNumberFormat="1" applyFont="1" applyBorder="1" applyAlignment="1">
      <alignment horizontal="right" vertical="top"/>
    </xf>
    <xf numFmtId="0" fontId="10" fillId="3" borderId="0" xfId="0" applyFont="1" applyFill="1" applyAlignment="1">
      <alignment horizontal="center" vertical="center" wrapText="1"/>
    </xf>
    <xf numFmtId="0" fontId="26" fillId="0" borderId="0" xfId="0" applyFont="1" applyAlignment="1">
      <alignment horizontal="left" vertical="top" wrapText="1"/>
    </xf>
    <xf numFmtId="0" fontId="7" fillId="0" borderId="0" xfId="0" applyFont="1" applyAlignment="1">
      <alignment horizontal="left"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pplyAlignment="1">
      <alignment horizontal="left"/>
    </xf>
    <xf numFmtId="0" fontId="16"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0" xfId="0" applyFont="1" applyFill="1" applyBorder="1" applyAlignment="1">
      <alignment horizontal="center" vertical="center"/>
    </xf>
    <xf numFmtId="0" fontId="1" fillId="0" borderId="0" xfId="0" applyFont="1" applyAlignment="1">
      <alignment horizontal="left" vertical="top"/>
    </xf>
    <xf numFmtId="0" fontId="16" fillId="2" borderId="10" xfId="0" applyFont="1" applyFill="1" applyBorder="1" applyAlignment="1">
      <alignment horizont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23" fillId="2" borderId="10" xfId="0" applyFont="1" applyFill="1" applyBorder="1" applyAlignment="1">
      <alignment horizontal="center" vertical="top"/>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xf>
    <xf numFmtId="0" fontId="4" fillId="2" borderId="1" xfId="0" applyFont="1" applyFill="1" applyBorder="1" applyAlignment="1">
      <alignment horizontal="center" vertical="top"/>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16" fillId="2" borderId="1" xfId="0" applyFont="1" applyFill="1" applyBorder="1" applyAlignment="1">
      <alignment horizontal="center"/>
    </xf>
    <xf numFmtId="0" fontId="4" fillId="2" borderId="8" xfId="0" applyFont="1" applyFill="1" applyBorder="1" applyAlignment="1">
      <alignment horizontal="center" vertical="top"/>
    </xf>
    <xf numFmtId="0" fontId="4" fillId="2" borderId="4" xfId="0" applyFont="1" applyFill="1" applyBorder="1" applyAlignment="1">
      <alignment horizontal="center" vertical="top"/>
    </xf>
    <xf numFmtId="0" fontId="4" fillId="2" borderId="9" xfId="0" applyFont="1" applyFill="1" applyBorder="1" applyAlignment="1">
      <alignment horizontal="center" vertical="top"/>
    </xf>
    <xf numFmtId="3" fontId="22" fillId="0" borderId="9" xfId="0" applyNumberFormat="1" applyFont="1" applyBorder="1" applyAlignment="1">
      <alignment horizontal="right" vertical="top"/>
    </xf>
    <xf numFmtId="0" fontId="28" fillId="0" borderId="9" xfId="0" applyFont="1" applyBorder="1"/>
    <xf numFmtId="3" fontId="22" fillId="3" borderId="9" xfId="0" applyNumberFormat="1" applyFont="1" applyFill="1" applyBorder="1" applyAlignment="1">
      <alignment horizontal="right" vertical="top"/>
    </xf>
    <xf numFmtId="3" fontId="22" fillId="3" borderId="1" xfId="0" applyNumberFormat="1" applyFont="1" applyFill="1" applyBorder="1" applyAlignment="1">
      <alignment horizontal="right" vertical="top"/>
    </xf>
    <xf numFmtId="0" fontId="28" fillId="3" borderId="1" xfId="0" applyFont="1" applyFill="1" applyBorder="1"/>
    <xf numFmtId="0" fontId="14" fillId="2" borderId="0" xfId="0" applyFont="1" applyFill="1" applyBorder="1" applyAlignment="1">
      <alignment horizontal="center"/>
    </xf>
    <xf numFmtId="0" fontId="14" fillId="2" borderId="12" xfId="0" applyFont="1" applyFill="1" applyBorder="1" applyAlignment="1">
      <alignment horizontal="center"/>
    </xf>
    <xf numFmtId="3" fontId="14" fillId="0" borderId="10" xfId="0" applyNumberFormat="1" applyFont="1" applyBorder="1"/>
    <xf numFmtId="165" fontId="22" fillId="0" borderId="8" xfId="0" applyNumberFormat="1" applyFont="1" applyBorder="1" applyAlignment="1">
      <alignment horizontal="right" vertical="top"/>
    </xf>
    <xf numFmtId="0" fontId="28" fillId="3" borderId="8" xfId="0" applyFont="1" applyFill="1" applyBorder="1"/>
    <xf numFmtId="3" fontId="22" fillId="3" borderId="8" xfId="0" applyNumberFormat="1" applyFont="1" applyFill="1" applyBorder="1" applyAlignment="1">
      <alignment horizontal="right" vertical="top"/>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449785</xdr:colOff>
      <xdr:row>0</xdr:row>
      <xdr:rowOff>474597</xdr:rowOff>
    </xdr:from>
    <xdr:to>
      <xdr:col>0</xdr:col>
      <xdr:colOff>1906873</xdr:colOff>
      <xdr:row>0</xdr:row>
      <xdr:rowOff>1819274</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785" y="474597"/>
          <a:ext cx="1457088" cy="1344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9.42578125" style="7" customWidth="1"/>
  </cols>
  <sheetData>
    <row r="1" spans="1:1" ht="342.75" customHeight="1" x14ac:dyDescent="0.25">
      <c r="A1" s="6" t="s">
        <v>491</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71" t="s">
        <v>191</v>
      </c>
      <c r="B2" s="71"/>
      <c r="C2" s="71"/>
      <c r="D2" s="71"/>
      <c r="E2" s="71"/>
      <c r="F2" s="71"/>
      <c r="G2" s="9"/>
      <c r="H2" s="9"/>
    </row>
    <row r="3" spans="1:8" ht="20.25" x14ac:dyDescent="0.25">
      <c r="A3" s="19"/>
      <c r="B3" s="10"/>
      <c r="C3" s="10"/>
      <c r="D3" s="10"/>
      <c r="E3" s="10"/>
      <c r="F3" s="10"/>
      <c r="G3" s="9"/>
      <c r="H3" s="9"/>
    </row>
    <row r="4" spans="1:8" s="12" customFormat="1" ht="18.75" x14ac:dyDescent="0.25">
      <c r="A4" s="31" t="s">
        <v>192</v>
      </c>
    </row>
    <row r="5" spans="1:8" ht="18" x14ac:dyDescent="0.25">
      <c r="A5" s="32"/>
      <c r="B5" s="12"/>
      <c r="C5" s="12"/>
      <c r="D5" s="12"/>
      <c r="E5" s="12"/>
      <c r="F5" s="12"/>
      <c r="G5" s="12"/>
      <c r="H5" s="12"/>
    </row>
    <row r="6" spans="1:8" ht="18.75" x14ac:dyDescent="0.25">
      <c r="A6" s="31" t="s">
        <v>193</v>
      </c>
      <c r="B6" s="13"/>
      <c r="C6" s="12"/>
      <c r="D6" s="12"/>
      <c r="E6" s="12"/>
      <c r="F6" s="12"/>
      <c r="G6" s="12"/>
      <c r="H6" s="12"/>
    </row>
    <row r="7" spans="1:8" ht="18" x14ac:dyDescent="0.25">
      <c r="A7" s="32"/>
      <c r="B7" s="13"/>
      <c r="C7" s="12"/>
      <c r="D7" s="12"/>
      <c r="E7" s="12"/>
      <c r="F7" s="12"/>
      <c r="G7" s="12"/>
      <c r="H7" s="12"/>
    </row>
    <row r="8" spans="1:8" ht="18.75" x14ac:dyDescent="0.25">
      <c r="A8" s="31" t="s">
        <v>410</v>
      </c>
      <c r="B8" s="13"/>
      <c r="C8" s="12"/>
      <c r="D8" s="12"/>
      <c r="E8" s="12"/>
      <c r="F8" s="12"/>
      <c r="G8" s="12"/>
      <c r="H8" s="12"/>
    </row>
    <row r="9" spans="1:8" ht="18" x14ac:dyDescent="0.25">
      <c r="A9" s="32"/>
      <c r="B9" s="13"/>
      <c r="C9" s="12"/>
      <c r="D9" s="12"/>
      <c r="E9" s="12"/>
      <c r="F9" s="12"/>
      <c r="G9" s="12"/>
      <c r="H9" s="12"/>
    </row>
    <row r="10" spans="1:8" ht="18.75" x14ac:dyDescent="0.3">
      <c r="A10" s="33" t="s">
        <v>404</v>
      </c>
      <c r="B10" s="13"/>
      <c r="C10" s="12"/>
      <c r="D10" s="12"/>
      <c r="E10" s="12"/>
      <c r="F10" s="12"/>
      <c r="G10" s="12"/>
      <c r="H10" s="12"/>
    </row>
    <row r="11" spans="1:8" ht="18.75" x14ac:dyDescent="0.25">
      <c r="A11" s="31"/>
      <c r="B11" s="13"/>
      <c r="C11" s="12"/>
      <c r="D11" s="12"/>
      <c r="E11" s="12"/>
      <c r="F11" s="12"/>
      <c r="G11" s="12"/>
      <c r="H11" s="12"/>
    </row>
    <row r="12" spans="1:8" ht="18.75" x14ac:dyDescent="0.3">
      <c r="A12" s="33" t="s">
        <v>405</v>
      </c>
      <c r="B12" s="12"/>
      <c r="C12" s="12"/>
      <c r="D12" s="12"/>
      <c r="E12" s="12"/>
      <c r="F12" s="12"/>
      <c r="G12" s="12"/>
      <c r="H12" s="12"/>
    </row>
    <row r="13" spans="1:8" ht="18.75" x14ac:dyDescent="0.25">
      <c r="A13" s="31"/>
      <c r="B13" s="12"/>
      <c r="C13" s="12"/>
      <c r="D13" s="12"/>
      <c r="E13" s="12"/>
      <c r="F13" s="12"/>
      <c r="G13" s="12"/>
      <c r="H13" s="12"/>
    </row>
    <row r="14" spans="1:8" s="11" customFormat="1" ht="18.75" x14ac:dyDescent="0.25">
      <c r="A14" s="31" t="s">
        <v>406</v>
      </c>
    </row>
    <row r="15" spans="1:8" ht="18.75" x14ac:dyDescent="0.25">
      <c r="A15" s="31"/>
      <c r="B15" s="9"/>
      <c r="C15" s="9"/>
      <c r="D15" s="9"/>
      <c r="E15" s="9"/>
      <c r="F15" s="9"/>
      <c r="G15" s="9"/>
      <c r="H15" s="9"/>
    </row>
    <row r="16" spans="1:8" customFormat="1" ht="18.75" x14ac:dyDescent="0.25">
      <c r="A16" s="31" t="s">
        <v>425</v>
      </c>
    </row>
    <row r="17" spans="1:8" ht="18.75" x14ac:dyDescent="0.25">
      <c r="A17" s="31"/>
      <c r="B17" s="9"/>
      <c r="C17" s="9"/>
      <c r="D17" s="9"/>
      <c r="E17" s="9"/>
      <c r="F17" s="9"/>
      <c r="G17" s="9"/>
      <c r="H17" s="9"/>
    </row>
    <row r="18" spans="1:8" customFormat="1" ht="18.75" x14ac:dyDescent="0.25">
      <c r="A18" s="31" t="s">
        <v>426</v>
      </c>
    </row>
    <row r="19" spans="1:8" ht="18" x14ac:dyDescent="0.25">
      <c r="A19" s="32"/>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72" t="s">
        <v>418</v>
      </c>
    </row>
    <row r="2" spans="1:1" s="20" customFormat="1" ht="15" customHeight="1" x14ac:dyDescent="0.35">
      <c r="A2" s="72"/>
    </row>
    <row r="3" spans="1:1" s="20" customFormat="1" ht="15" customHeight="1" x14ac:dyDescent="0.35">
      <c r="A3" s="72"/>
    </row>
    <row r="4" spans="1:1" s="20" customFormat="1" ht="15" customHeight="1" x14ac:dyDescent="0.35">
      <c r="A4" s="72"/>
    </row>
    <row r="5" spans="1:1" s="20" customFormat="1" ht="15" customHeight="1" x14ac:dyDescent="0.35">
      <c r="A5" s="72"/>
    </row>
    <row r="6" spans="1:1" s="20" customFormat="1" ht="15" customHeight="1" x14ac:dyDescent="0.35">
      <c r="A6" s="72"/>
    </row>
    <row r="7" spans="1:1" x14ac:dyDescent="0.25">
      <c r="A7" s="72"/>
    </row>
    <row r="8" spans="1:1" x14ac:dyDescent="0.25">
      <c r="A8" s="72"/>
    </row>
    <row r="9" spans="1:1" x14ac:dyDescent="0.25">
      <c r="A9" s="72"/>
    </row>
    <row r="10" spans="1:1" x14ac:dyDescent="0.25">
      <c r="A10" s="72"/>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73" t="s">
        <v>417</v>
      </c>
    </row>
    <row r="2" spans="1:1" x14ac:dyDescent="0.25">
      <c r="A2" s="73"/>
    </row>
    <row r="3" spans="1:1" x14ac:dyDescent="0.25">
      <c r="A3" s="73"/>
    </row>
    <row r="4" spans="1:1" ht="39.75" customHeight="1" x14ac:dyDescent="0.25">
      <c r="A4" s="73"/>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
  <sheetViews>
    <sheetView workbookViewId="0">
      <selection activeCell="K17" sqref="K17"/>
    </sheetView>
  </sheetViews>
  <sheetFormatPr baseColWidth="10" defaultRowHeight="15" x14ac:dyDescent="0.25"/>
  <cols>
    <col min="1" max="1" width="21.28515625" customWidth="1"/>
    <col min="2" max="2" width="9.85546875" bestFit="1" customWidth="1"/>
    <col min="3" max="3" width="9.85546875" customWidth="1"/>
    <col min="4" max="4" width="9.85546875" bestFit="1" customWidth="1"/>
    <col min="5" max="5" width="10.5703125" customWidth="1"/>
    <col min="6" max="6" width="9.7109375" bestFit="1" customWidth="1"/>
    <col min="7" max="7" width="9.7109375" customWidth="1"/>
    <col min="8" max="8" width="9.7109375" bestFit="1" customWidth="1"/>
    <col min="9" max="9" width="9.7109375" customWidth="1"/>
    <col min="10" max="10" width="9.7109375" bestFit="1" customWidth="1"/>
    <col min="11" max="11" width="9.7109375" customWidth="1"/>
    <col min="12" max="12" width="9.7109375" bestFit="1" customWidth="1"/>
    <col min="13" max="13" width="9.7109375" customWidth="1"/>
    <col min="14" max="14" width="10.140625" bestFit="1" customWidth="1"/>
    <col min="15" max="15" width="10.140625" customWidth="1"/>
    <col min="16" max="16" width="10.140625" bestFit="1" customWidth="1"/>
    <col min="17" max="17" width="10.140625" customWidth="1"/>
    <col min="18" max="18" width="9.7109375" bestFit="1" customWidth="1"/>
    <col min="19" max="19" width="9.7109375" customWidth="1"/>
  </cols>
  <sheetData>
    <row r="1" spans="1:23" s="2" customFormat="1" ht="15.75" customHeight="1" x14ac:dyDescent="0.25">
      <c r="A1" s="1" t="s">
        <v>408</v>
      </c>
      <c r="B1" s="1"/>
      <c r="C1" s="1"/>
      <c r="D1" s="1"/>
      <c r="E1" s="1"/>
      <c r="F1" s="3"/>
      <c r="G1" s="3"/>
    </row>
    <row r="2" spans="1:23" s="2" customFormat="1" ht="15.75" customHeight="1" x14ac:dyDescent="0.25">
      <c r="A2" s="77" t="s">
        <v>492</v>
      </c>
      <c r="B2" s="77"/>
      <c r="C2" s="77"/>
      <c r="D2" s="1"/>
      <c r="E2" s="1"/>
      <c r="F2" s="3"/>
      <c r="G2" s="3"/>
    </row>
    <row r="3" spans="1:23" s="2" customFormat="1" ht="15.75" customHeight="1" x14ac:dyDescent="0.25">
      <c r="A3" s="77" t="s">
        <v>474</v>
      </c>
      <c r="B3" s="77"/>
      <c r="C3" s="77"/>
      <c r="D3" s="77"/>
      <c r="E3" s="77"/>
      <c r="F3" s="77"/>
      <c r="G3" s="77"/>
      <c r="H3" s="77"/>
      <c r="I3" s="77"/>
      <c r="J3" s="77"/>
      <c r="K3" s="77"/>
      <c r="L3" s="77"/>
      <c r="M3" s="77"/>
      <c r="N3" s="77"/>
      <c r="O3" s="77"/>
      <c r="P3" s="77"/>
      <c r="Q3" s="77"/>
      <c r="R3" s="77"/>
      <c r="S3" s="77"/>
      <c r="T3" s="77"/>
      <c r="U3" s="77"/>
      <c r="V3" s="77"/>
      <c r="W3" s="77"/>
    </row>
    <row r="4" spans="1:23" s="2" customFormat="1" ht="15.75" customHeight="1" x14ac:dyDescent="0.25">
      <c r="A4" s="77" t="s">
        <v>493</v>
      </c>
      <c r="B4" s="77"/>
      <c r="C4" s="77"/>
      <c r="D4" s="77"/>
      <c r="E4" s="77"/>
      <c r="F4" s="77"/>
      <c r="G4" s="77"/>
      <c r="H4" s="77"/>
      <c r="I4" s="62"/>
    </row>
    <row r="6" spans="1:23" x14ac:dyDescent="0.25">
      <c r="A6" s="78" t="s">
        <v>407</v>
      </c>
      <c r="B6" s="74" t="s">
        <v>172</v>
      </c>
      <c r="C6" s="75"/>
      <c r="D6" s="75"/>
      <c r="E6" s="75"/>
      <c r="F6" s="75"/>
      <c r="G6" s="76"/>
      <c r="H6" s="74" t="s">
        <v>173</v>
      </c>
      <c r="I6" s="75"/>
      <c r="J6" s="75"/>
      <c r="K6" s="75"/>
      <c r="L6" s="75"/>
      <c r="M6" s="76"/>
      <c r="N6" s="74" t="s">
        <v>473</v>
      </c>
      <c r="O6" s="75"/>
      <c r="P6" s="75"/>
      <c r="Q6" s="75"/>
      <c r="R6" s="75"/>
      <c r="S6" s="76"/>
    </row>
    <row r="7" spans="1:23" ht="28.5" customHeight="1" x14ac:dyDescent="0.25">
      <c r="A7" s="78"/>
      <c r="B7" s="79" t="s">
        <v>170</v>
      </c>
      <c r="C7" s="80"/>
      <c r="D7" s="79" t="s">
        <v>171</v>
      </c>
      <c r="E7" s="80"/>
      <c r="F7" s="81" t="s">
        <v>174</v>
      </c>
      <c r="G7" s="81"/>
      <c r="H7" s="74" t="s">
        <v>170</v>
      </c>
      <c r="I7" s="76"/>
      <c r="J7" s="79" t="s">
        <v>171</v>
      </c>
      <c r="K7" s="80"/>
      <c r="L7" s="81" t="s">
        <v>174</v>
      </c>
      <c r="M7" s="82"/>
      <c r="N7" s="83" t="s">
        <v>472</v>
      </c>
      <c r="O7" s="84"/>
      <c r="P7" s="83" t="s">
        <v>188</v>
      </c>
      <c r="Q7" s="84"/>
      <c r="R7" s="81" t="s">
        <v>174</v>
      </c>
      <c r="S7" s="81"/>
    </row>
    <row r="8" spans="1:23" x14ac:dyDescent="0.25">
      <c r="A8" s="78"/>
      <c r="B8" s="23">
        <v>2022</v>
      </c>
      <c r="C8" s="23">
        <v>2023</v>
      </c>
      <c r="D8" s="23">
        <v>2022</v>
      </c>
      <c r="E8" s="23">
        <v>2023</v>
      </c>
      <c r="F8" s="23">
        <v>2022</v>
      </c>
      <c r="G8" s="23">
        <v>2023</v>
      </c>
      <c r="H8" s="23">
        <v>2022</v>
      </c>
      <c r="I8" s="23">
        <v>2023</v>
      </c>
      <c r="J8" s="23">
        <v>2022</v>
      </c>
      <c r="K8" s="23">
        <v>2023</v>
      </c>
      <c r="L8" s="23">
        <v>2022</v>
      </c>
      <c r="M8" s="23">
        <v>2023</v>
      </c>
      <c r="N8" s="23">
        <v>2022</v>
      </c>
      <c r="O8" s="23">
        <v>2023</v>
      </c>
      <c r="P8" s="23">
        <v>2022</v>
      </c>
      <c r="Q8" s="23">
        <v>2023</v>
      </c>
      <c r="R8" s="23">
        <v>2022</v>
      </c>
      <c r="S8" s="23">
        <v>2023</v>
      </c>
    </row>
    <row r="9" spans="1:23" s="37" customFormat="1" ht="12.95" customHeight="1" x14ac:dyDescent="0.2">
      <c r="A9" s="39" t="s">
        <v>175</v>
      </c>
      <c r="B9" s="35">
        <v>1535005</v>
      </c>
      <c r="C9" s="35">
        <v>2030308</v>
      </c>
      <c r="D9" s="35">
        <v>1173826</v>
      </c>
      <c r="E9" s="35">
        <v>1632752</v>
      </c>
      <c r="F9" s="36">
        <f t="shared" ref="F9:F21" si="0">+D9/B9</f>
        <v>0.76470500096090888</v>
      </c>
      <c r="G9" s="36">
        <f>E9/C9</f>
        <v>0.80418931511869141</v>
      </c>
      <c r="H9" s="35">
        <v>3431231</v>
      </c>
      <c r="I9" s="35">
        <v>3888305</v>
      </c>
      <c r="J9" s="35">
        <v>2918493</v>
      </c>
      <c r="K9" s="35">
        <v>3072902</v>
      </c>
      <c r="L9" s="36">
        <f t="shared" ref="L9:L21" si="1">+J9/H9</f>
        <v>0.85056733283186126</v>
      </c>
      <c r="M9" s="36">
        <f>K9/I9</f>
        <v>0.79029345691760289</v>
      </c>
      <c r="N9" s="24">
        <f t="shared" ref="N9:N20" si="2">+B9+H9</f>
        <v>4966236</v>
      </c>
      <c r="O9" s="24">
        <f>C9+H9</f>
        <v>5461539</v>
      </c>
      <c r="P9" s="24">
        <f t="shared" ref="P9:P20" si="3">+D9+J9</f>
        <v>4092319</v>
      </c>
      <c r="Q9" s="24">
        <f>E9+K9</f>
        <v>4705654</v>
      </c>
      <c r="R9" s="25">
        <f>P9/N9</f>
        <v>0.82402829829271107</v>
      </c>
      <c r="S9" s="25">
        <f>Q9/O9</f>
        <v>0.86159853477197546</v>
      </c>
    </row>
    <row r="10" spans="1:23" s="37" customFormat="1" ht="12.95" customHeight="1" x14ac:dyDescent="0.2">
      <c r="A10" s="39" t="s">
        <v>176</v>
      </c>
      <c r="B10" s="35">
        <v>1357122</v>
      </c>
      <c r="C10" s="35">
        <v>1730823</v>
      </c>
      <c r="D10" s="35">
        <v>987660</v>
      </c>
      <c r="E10" s="35">
        <v>1385908</v>
      </c>
      <c r="F10" s="36">
        <f t="shared" si="0"/>
        <v>0.72776065821643154</v>
      </c>
      <c r="G10" s="36">
        <f>E10/C10</f>
        <v>0.80072196868195078</v>
      </c>
      <c r="H10" s="35">
        <v>3059809</v>
      </c>
      <c r="I10" s="35">
        <v>3415841</v>
      </c>
      <c r="J10" s="35">
        <v>2484727</v>
      </c>
      <c r="K10" s="35">
        <v>2668311</v>
      </c>
      <c r="L10" s="36">
        <f t="shared" si="1"/>
        <v>0.81205297454841141</v>
      </c>
      <c r="M10" s="36">
        <f>K10/I10</f>
        <v>0.7811578466327912</v>
      </c>
      <c r="N10" s="24">
        <f t="shared" si="2"/>
        <v>4416931</v>
      </c>
      <c r="O10" s="24">
        <f>C10+H10</f>
        <v>4790632</v>
      </c>
      <c r="P10" s="24">
        <f t="shared" si="3"/>
        <v>3472387</v>
      </c>
      <c r="Q10" s="24">
        <f>E10+K10</f>
        <v>4054219</v>
      </c>
      <c r="R10" s="25">
        <f t="shared" ref="R10:R20" si="4">P10/N10</f>
        <v>0.78615377962662314</v>
      </c>
      <c r="S10" s="25">
        <f>Q10/O10</f>
        <v>0.84628061600223103</v>
      </c>
    </row>
    <row r="11" spans="1:23" s="37" customFormat="1" ht="12.95" customHeight="1" x14ac:dyDescent="0.2">
      <c r="A11" s="39" t="s">
        <v>177</v>
      </c>
      <c r="B11" s="35">
        <v>1352061</v>
      </c>
      <c r="C11" s="35">
        <v>1843614</v>
      </c>
      <c r="D11" s="35">
        <v>1031397</v>
      </c>
      <c r="E11" s="35">
        <v>1497158</v>
      </c>
      <c r="F11" s="36">
        <f t="shared" si="0"/>
        <v>0.76283318578081905</v>
      </c>
      <c r="G11" s="36">
        <f>E11/C11</f>
        <v>0.81207779936581082</v>
      </c>
      <c r="H11" s="35">
        <v>3692675</v>
      </c>
      <c r="I11" s="35">
        <v>3346452</v>
      </c>
      <c r="J11" s="35">
        <v>2971722</v>
      </c>
      <c r="K11" s="35">
        <v>2717441</v>
      </c>
      <c r="L11" s="36">
        <f t="shared" si="1"/>
        <v>0.80476131801471829</v>
      </c>
      <c r="M11" s="36">
        <f>K11/I11</f>
        <v>0.81203644934993835</v>
      </c>
      <c r="N11" s="24">
        <f t="shared" si="2"/>
        <v>5044736</v>
      </c>
      <c r="O11" s="24">
        <f>C11+H11</f>
        <v>5536289</v>
      </c>
      <c r="P11" s="24">
        <f t="shared" si="3"/>
        <v>4003119</v>
      </c>
      <c r="Q11" s="24">
        <f>E11+K11</f>
        <v>4214599</v>
      </c>
      <c r="R11" s="25">
        <f t="shared" si="4"/>
        <v>0.79352398222622555</v>
      </c>
      <c r="S11" s="25">
        <f>Q11/O11</f>
        <v>0.76126788178868554</v>
      </c>
    </row>
    <row r="12" spans="1:23" s="37" customFormat="1" ht="12.95" customHeight="1" x14ac:dyDescent="0.2">
      <c r="A12" s="39" t="s">
        <v>178</v>
      </c>
      <c r="B12" s="35">
        <v>1707833</v>
      </c>
      <c r="C12" s="35">
        <v>1855579</v>
      </c>
      <c r="D12" s="35">
        <v>1341490</v>
      </c>
      <c r="E12" s="35">
        <v>1499287</v>
      </c>
      <c r="F12" s="36">
        <f t="shared" si="0"/>
        <v>0.78549249253293496</v>
      </c>
      <c r="G12" s="36">
        <f>E12/C12</f>
        <v>0.80798877331549879</v>
      </c>
      <c r="H12" s="35">
        <v>3714935</v>
      </c>
      <c r="I12" s="35">
        <v>3130256</v>
      </c>
      <c r="J12" s="35">
        <v>2921206</v>
      </c>
      <c r="K12" s="35">
        <v>2434270</v>
      </c>
      <c r="L12" s="36">
        <f t="shared" si="1"/>
        <v>0.78634107999197833</v>
      </c>
      <c r="M12" s="36">
        <f>K12/I12</f>
        <v>0.77765844071539192</v>
      </c>
      <c r="N12" s="24">
        <f t="shared" si="2"/>
        <v>5422768</v>
      </c>
      <c r="O12" s="24">
        <f>C12+H12</f>
        <v>5570514</v>
      </c>
      <c r="P12" s="24">
        <f t="shared" si="3"/>
        <v>4262696</v>
      </c>
      <c r="Q12" s="24">
        <f>E12+K12</f>
        <v>3933557</v>
      </c>
      <c r="R12" s="25">
        <f t="shared" si="4"/>
        <v>0.78607382797862646</v>
      </c>
      <c r="S12" s="25">
        <f>Q12/O12</f>
        <v>0.70613896670935572</v>
      </c>
    </row>
    <row r="13" spans="1:23" s="37" customFormat="1" ht="12.95" customHeight="1" x14ac:dyDescent="0.2">
      <c r="A13" s="39" t="s">
        <v>179</v>
      </c>
      <c r="B13" s="35">
        <v>1752689</v>
      </c>
      <c r="C13" s="35">
        <v>1916202</v>
      </c>
      <c r="D13" s="35">
        <v>1369917</v>
      </c>
      <c r="E13" s="35">
        <v>1537667</v>
      </c>
      <c r="F13" s="36">
        <f t="shared" si="0"/>
        <v>0.78160871666336695</v>
      </c>
      <c r="G13" s="36">
        <f>E13/C13</f>
        <v>0.80245558662395722</v>
      </c>
      <c r="H13" s="35">
        <v>3892517</v>
      </c>
      <c r="I13" s="35">
        <v>3281295</v>
      </c>
      <c r="J13" s="35">
        <v>2898626</v>
      </c>
      <c r="K13" s="35">
        <v>2548350</v>
      </c>
      <c r="L13" s="36">
        <f t="shared" si="1"/>
        <v>0.7446662403786547</v>
      </c>
      <c r="M13" s="36">
        <f>K13/I13</f>
        <v>0.77662934908321257</v>
      </c>
      <c r="N13" s="24">
        <f t="shared" si="2"/>
        <v>5645206</v>
      </c>
      <c r="O13" s="24">
        <f>C13+H13</f>
        <v>5808719</v>
      </c>
      <c r="P13" s="24">
        <f t="shared" si="3"/>
        <v>4268543</v>
      </c>
      <c r="Q13" s="24">
        <f>E13+K13</f>
        <v>4086017</v>
      </c>
      <c r="R13" s="25">
        <f t="shared" si="4"/>
        <v>0.75613591426070192</v>
      </c>
      <c r="S13" s="25">
        <f>Q13/O13</f>
        <v>0.70342824295683781</v>
      </c>
    </row>
    <row r="14" spans="1:23" s="37" customFormat="1" ht="12.95" customHeight="1" x14ac:dyDescent="0.2">
      <c r="A14" s="39" t="s">
        <v>180</v>
      </c>
      <c r="B14" s="35">
        <v>1737007</v>
      </c>
      <c r="C14" s="35"/>
      <c r="D14" s="35">
        <v>1427186</v>
      </c>
      <c r="E14" s="35"/>
      <c r="F14" s="36">
        <f t="shared" si="0"/>
        <v>0.82163514597235354</v>
      </c>
      <c r="G14" s="36"/>
      <c r="H14" s="35">
        <v>3796087</v>
      </c>
      <c r="I14" s="35"/>
      <c r="J14" s="35">
        <v>3036456</v>
      </c>
      <c r="K14" s="35"/>
      <c r="L14" s="36">
        <f t="shared" si="1"/>
        <v>0.79989104570048053</v>
      </c>
      <c r="M14" s="36"/>
      <c r="N14" s="24">
        <f t="shared" si="2"/>
        <v>5533094</v>
      </c>
      <c r="O14" s="24"/>
      <c r="P14" s="24">
        <f t="shared" si="3"/>
        <v>4463642</v>
      </c>
      <c r="Q14" s="24"/>
      <c r="R14" s="25">
        <f t="shared" si="4"/>
        <v>0.80671718210462351</v>
      </c>
      <c r="S14" s="25"/>
    </row>
    <row r="15" spans="1:23" s="37" customFormat="1" ht="12.95" customHeight="1" x14ac:dyDescent="0.2">
      <c r="A15" s="39" t="s">
        <v>181</v>
      </c>
      <c r="B15" s="35">
        <v>1869048</v>
      </c>
      <c r="C15" s="35"/>
      <c r="D15" s="35">
        <v>1575613</v>
      </c>
      <c r="E15" s="35"/>
      <c r="F15" s="36">
        <f t="shared" si="0"/>
        <v>0.84300296193570201</v>
      </c>
      <c r="G15" s="36"/>
      <c r="H15" s="35">
        <v>3963050</v>
      </c>
      <c r="I15" s="35"/>
      <c r="J15" s="35">
        <v>3294361</v>
      </c>
      <c r="K15" s="35"/>
      <c r="L15" s="36">
        <f t="shared" si="1"/>
        <v>0.83126909829550477</v>
      </c>
      <c r="M15" s="36"/>
      <c r="N15" s="24">
        <f t="shared" si="2"/>
        <v>5832098</v>
      </c>
      <c r="O15" s="24"/>
      <c r="P15" s="24">
        <f t="shared" si="3"/>
        <v>4869974</v>
      </c>
      <c r="Q15" s="24"/>
      <c r="R15" s="25">
        <f t="shared" si="4"/>
        <v>0.8350295211088703</v>
      </c>
      <c r="S15" s="25"/>
    </row>
    <row r="16" spans="1:23" s="37" customFormat="1" ht="12.95" customHeight="1" x14ac:dyDescent="0.2">
      <c r="A16" s="39" t="s">
        <v>182</v>
      </c>
      <c r="B16" s="35">
        <v>1846623</v>
      </c>
      <c r="C16" s="35"/>
      <c r="D16" s="35">
        <v>1518267</v>
      </c>
      <c r="E16" s="35"/>
      <c r="F16" s="36">
        <f t="shared" si="0"/>
        <v>0.82218568706227535</v>
      </c>
      <c r="G16" s="36"/>
      <c r="H16" s="35">
        <v>3995126</v>
      </c>
      <c r="I16" s="35"/>
      <c r="J16" s="35">
        <v>3161038</v>
      </c>
      <c r="K16" s="35"/>
      <c r="L16" s="36">
        <f t="shared" si="1"/>
        <v>0.79122360596386698</v>
      </c>
      <c r="M16" s="36"/>
      <c r="N16" s="24">
        <f t="shared" si="2"/>
        <v>5841749</v>
      </c>
      <c r="O16" s="24"/>
      <c r="P16" s="24">
        <f t="shared" si="3"/>
        <v>4679305</v>
      </c>
      <c r="Q16" s="24"/>
      <c r="R16" s="25">
        <f t="shared" si="4"/>
        <v>0.80101096435331265</v>
      </c>
      <c r="S16" s="25"/>
    </row>
    <row r="17" spans="1:19" s="37" customFormat="1" ht="12.95" customHeight="1" x14ac:dyDescent="0.2">
      <c r="A17" s="39" t="s">
        <v>183</v>
      </c>
      <c r="B17" s="35">
        <v>1696276</v>
      </c>
      <c r="C17" s="35"/>
      <c r="D17" s="35">
        <v>1401068</v>
      </c>
      <c r="E17" s="35"/>
      <c r="F17" s="36">
        <f t="shared" si="0"/>
        <v>0.82596700065319562</v>
      </c>
      <c r="G17" s="36"/>
      <c r="H17" s="35">
        <v>3759814</v>
      </c>
      <c r="I17" s="35"/>
      <c r="J17" s="35">
        <v>2973938</v>
      </c>
      <c r="K17" s="35"/>
      <c r="L17" s="36">
        <f t="shared" si="1"/>
        <v>0.79098008571700618</v>
      </c>
      <c r="M17" s="36"/>
      <c r="N17" s="24">
        <f t="shared" si="2"/>
        <v>5456090</v>
      </c>
      <c r="O17" s="24"/>
      <c r="P17" s="24">
        <f t="shared" si="3"/>
        <v>4375006</v>
      </c>
      <c r="Q17" s="24"/>
      <c r="R17" s="25">
        <f t="shared" si="4"/>
        <v>0.80185737405358049</v>
      </c>
      <c r="S17" s="25"/>
    </row>
    <row r="18" spans="1:19" s="37" customFormat="1" ht="12.95" customHeight="1" x14ac:dyDescent="0.2">
      <c r="A18" s="39" t="s">
        <v>184</v>
      </c>
      <c r="B18" s="35">
        <v>1814509</v>
      </c>
      <c r="C18" s="35"/>
      <c r="D18" s="35">
        <v>1510493</v>
      </c>
      <c r="E18" s="35"/>
      <c r="F18" s="36">
        <f t="shared" si="0"/>
        <v>0.8324527461699005</v>
      </c>
      <c r="G18" s="36"/>
      <c r="H18" s="35">
        <v>3904787</v>
      </c>
      <c r="I18" s="35"/>
      <c r="J18" s="35">
        <v>3084302</v>
      </c>
      <c r="K18" s="35"/>
      <c r="L18" s="36">
        <f t="shared" si="1"/>
        <v>0.78987714310665347</v>
      </c>
      <c r="M18" s="36"/>
      <c r="N18" s="24">
        <f t="shared" si="2"/>
        <v>5719296</v>
      </c>
      <c r="O18" s="24"/>
      <c r="P18" s="24">
        <f t="shared" si="3"/>
        <v>4594795</v>
      </c>
      <c r="Q18" s="24"/>
      <c r="R18" s="25">
        <f t="shared" si="4"/>
        <v>0.80338471727988903</v>
      </c>
      <c r="S18" s="25"/>
    </row>
    <row r="19" spans="1:19" s="37" customFormat="1" ht="12.95" customHeight="1" x14ac:dyDescent="0.2">
      <c r="A19" s="39" t="s">
        <v>185</v>
      </c>
      <c r="B19" s="35">
        <v>1831112</v>
      </c>
      <c r="C19" s="35"/>
      <c r="D19" s="35">
        <v>1481842</v>
      </c>
      <c r="E19" s="35"/>
      <c r="F19" s="36">
        <f t="shared" si="0"/>
        <v>0.80925798094272772</v>
      </c>
      <c r="G19" s="36"/>
      <c r="H19" s="35">
        <v>3734429</v>
      </c>
      <c r="I19" s="35"/>
      <c r="J19" s="35">
        <v>2976242</v>
      </c>
      <c r="K19" s="35"/>
      <c r="L19" s="36">
        <f t="shared" si="1"/>
        <v>0.79697378099838023</v>
      </c>
      <c r="M19" s="36"/>
      <c r="N19" s="24">
        <f t="shared" si="2"/>
        <v>5565541</v>
      </c>
      <c r="O19" s="24"/>
      <c r="P19" s="24">
        <f t="shared" si="3"/>
        <v>4458084</v>
      </c>
      <c r="Q19" s="24"/>
      <c r="R19" s="25">
        <f t="shared" si="4"/>
        <v>0.80101539095660246</v>
      </c>
      <c r="S19" s="25"/>
    </row>
    <row r="20" spans="1:19" s="37" customFormat="1" ht="12.95" customHeight="1" x14ac:dyDescent="0.2">
      <c r="A20" s="39" t="s">
        <v>186</v>
      </c>
      <c r="B20" s="35">
        <v>2043394</v>
      </c>
      <c r="C20" s="35"/>
      <c r="D20" s="35">
        <v>1597575</v>
      </c>
      <c r="E20" s="35"/>
      <c r="F20" s="36">
        <f t="shared" si="0"/>
        <v>0.78182425905136255</v>
      </c>
      <c r="G20" s="36"/>
      <c r="H20" s="35">
        <v>3911670</v>
      </c>
      <c r="I20" s="35"/>
      <c r="J20" s="35">
        <v>3172221</v>
      </c>
      <c r="K20" s="35"/>
      <c r="L20" s="36">
        <f t="shared" si="1"/>
        <v>0.81096334813519544</v>
      </c>
      <c r="M20" s="36"/>
      <c r="N20" s="24">
        <f t="shared" si="2"/>
        <v>5955064</v>
      </c>
      <c r="O20" s="24"/>
      <c r="P20" s="24">
        <f t="shared" si="3"/>
        <v>4769796</v>
      </c>
      <c r="Q20" s="24"/>
      <c r="R20" s="25">
        <f t="shared" si="4"/>
        <v>0.80096469156334849</v>
      </c>
      <c r="S20" s="25"/>
    </row>
    <row r="21" spans="1:19" s="37" customFormat="1" ht="12.95" customHeight="1" x14ac:dyDescent="0.2">
      <c r="A21" s="40" t="s">
        <v>187</v>
      </c>
      <c r="B21" s="27">
        <f t="shared" ref="B21" si="5">SUM(B9:B20)</f>
        <v>20542679</v>
      </c>
      <c r="C21" s="27">
        <f>SUM(C9:C20)</f>
        <v>9376526</v>
      </c>
      <c r="D21" s="27">
        <f>SUM(D9:D20)</f>
        <v>16416334</v>
      </c>
      <c r="E21" s="27">
        <f>SUM(E9:E20)</f>
        <v>7552772</v>
      </c>
      <c r="F21" s="28">
        <f t="shared" si="0"/>
        <v>0.79913306341397827</v>
      </c>
      <c r="G21" s="28">
        <f>E21/C21</f>
        <v>0.80549789975519714</v>
      </c>
      <c r="H21" s="27">
        <f t="shared" ref="H21:J21" si="6">SUM(H9:H20)</f>
        <v>44856130</v>
      </c>
      <c r="I21" s="27">
        <f>SUM(I9:I20)</f>
        <v>17062149</v>
      </c>
      <c r="J21" s="27">
        <f t="shared" si="6"/>
        <v>35893332</v>
      </c>
      <c r="K21" s="27">
        <f>SUM(K9:K20)</f>
        <v>13441274</v>
      </c>
      <c r="L21" s="28">
        <f t="shared" si="1"/>
        <v>0.80018788959279363</v>
      </c>
      <c r="M21" s="28">
        <f>K21/I21</f>
        <v>0.7877831801843953</v>
      </c>
      <c r="N21" s="27">
        <f>SUM(N9:N20)</f>
        <v>65398809</v>
      </c>
      <c r="O21" s="27">
        <f>SUM(O9:O20)</f>
        <v>27167693</v>
      </c>
      <c r="P21" s="27">
        <f t="shared" ref="P21" si="7">SUM(P9:P20)</f>
        <v>52309666</v>
      </c>
      <c r="Q21" s="27">
        <f>SUM(Q9:Q20)</f>
        <v>20994046</v>
      </c>
      <c r="R21" s="28">
        <f>+P21/N21</f>
        <v>0.79985655396262645</v>
      </c>
      <c r="S21" s="28">
        <f>Q21/O21</f>
        <v>0.77275777520012467</v>
      </c>
    </row>
  </sheetData>
  <mergeCells count="16">
    <mergeCell ref="N6:S6"/>
    <mergeCell ref="A2:C2"/>
    <mergeCell ref="A4:H4"/>
    <mergeCell ref="A3:W3"/>
    <mergeCell ref="A6:A8"/>
    <mergeCell ref="B7:C7"/>
    <mergeCell ref="D7:E7"/>
    <mergeCell ref="F7:G7"/>
    <mergeCell ref="B6:G6"/>
    <mergeCell ref="H7:I7"/>
    <mergeCell ref="J7:K7"/>
    <mergeCell ref="L7:M7"/>
    <mergeCell ref="N7:O7"/>
    <mergeCell ref="P7:Q7"/>
    <mergeCell ref="R7:S7"/>
    <mergeCell ref="H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election activeCell="I19" sqref="I19"/>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7" width="11.28515625" bestFit="1" customWidth="1"/>
    <col min="8" max="8" width="12.28515625" bestFit="1" customWidth="1"/>
    <col min="9" max="9" width="11.28515625" bestFit="1" customWidth="1"/>
    <col min="10" max="10" width="12.7109375" customWidth="1"/>
    <col min="11" max="11" width="10.85546875" customWidth="1"/>
    <col min="12" max="12" width="6.28515625" bestFit="1" customWidth="1"/>
    <col min="13" max="13" width="9.85546875" bestFit="1" customWidth="1"/>
    <col min="14" max="14" width="12.85546875" bestFit="1" customWidth="1"/>
    <col min="15" max="15" width="11.28515625" bestFit="1" customWidth="1"/>
    <col min="16" max="16" width="15.28515625" customWidth="1"/>
    <col min="17" max="17" width="13.42578125"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19" s="2" customFormat="1" ht="15.75" customHeight="1" x14ac:dyDescent="0.25">
      <c r="A1" s="77" t="s">
        <v>409</v>
      </c>
      <c r="B1" s="77"/>
      <c r="C1" s="77"/>
      <c r="D1" s="77"/>
      <c r="E1" s="77"/>
      <c r="F1" s="77"/>
      <c r="G1" s="1"/>
      <c r="H1" s="1"/>
      <c r="I1" s="1"/>
      <c r="J1" s="1"/>
      <c r="M1" s="3"/>
    </row>
    <row r="2" spans="1:19" s="2" customFormat="1" ht="15.75" customHeight="1" x14ac:dyDescent="0.25">
      <c r="A2" s="77" t="s">
        <v>492</v>
      </c>
      <c r="B2" s="77"/>
      <c r="C2" s="77"/>
      <c r="D2" s="1"/>
      <c r="E2" s="1"/>
      <c r="F2" s="1"/>
      <c r="G2" s="1"/>
      <c r="H2" s="1"/>
      <c r="I2" s="1"/>
      <c r="J2" s="1"/>
      <c r="M2" s="3"/>
    </row>
    <row r="3" spans="1:19" s="2" customFormat="1" ht="15.75" customHeight="1" x14ac:dyDescent="0.25">
      <c r="A3" s="77" t="s">
        <v>471</v>
      </c>
      <c r="B3" s="77"/>
      <c r="C3" s="77"/>
      <c r="D3" s="77"/>
      <c r="E3" s="77"/>
      <c r="F3" s="77"/>
      <c r="G3" s="77"/>
      <c r="H3" s="77"/>
      <c r="I3" s="77"/>
      <c r="J3" s="77"/>
      <c r="K3" s="77"/>
      <c r="L3" s="77"/>
      <c r="M3" s="3"/>
    </row>
    <row r="4" spans="1:19" s="2" customFormat="1" ht="15.75" customHeight="1" x14ac:dyDescent="0.25">
      <c r="A4" s="77" t="s">
        <v>493</v>
      </c>
      <c r="B4" s="77"/>
      <c r="C4" s="77"/>
      <c r="D4" s="1"/>
      <c r="E4" s="1"/>
      <c r="F4" s="1"/>
      <c r="G4" s="1"/>
      <c r="H4" s="1"/>
      <c r="I4" s="1"/>
      <c r="J4" s="1"/>
      <c r="M4" s="3"/>
    </row>
    <row r="8" spans="1:19" ht="16.5" customHeight="1" x14ac:dyDescent="0.25">
      <c r="A8" s="78" t="s">
        <v>407</v>
      </c>
      <c r="B8" s="74" t="s">
        <v>172</v>
      </c>
      <c r="C8" s="75"/>
      <c r="D8" s="75"/>
      <c r="E8" s="75"/>
      <c r="F8" s="75"/>
      <c r="G8" s="76"/>
      <c r="H8" s="74" t="s">
        <v>173</v>
      </c>
      <c r="I8" s="75"/>
      <c r="J8" s="75"/>
      <c r="K8" s="75"/>
      <c r="L8" s="75"/>
      <c r="M8" s="76"/>
      <c r="N8" s="74" t="s">
        <v>473</v>
      </c>
      <c r="O8" s="75"/>
      <c r="P8" s="75"/>
      <c r="Q8" s="75"/>
      <c r="R8" s="75"/>
      <c r="S8" s="76"/>
    </row>
    <row r="9" spans="1:19" ht="32.25" customHeight="1" x14ac:dyDescent="0.25">
      <c r="A9" s="78"/>
      <c r="B9" s="79" t="s">
        <v>411</v>
      </c>
      <c r="C9" s="80"/>
      <c r="D9" s="79" t="s">
        <v>412</v>
      </c>
      <c r="E9" s="80"/>
      <c r="F9" s="81" t="s">
        <v>174</v>
      </c>
      <c r="G9" s="81"/>
      <c r="H9" s="79" t="s">
        <v>411</v>
      </c>
      <c r="I9" s="80"/>
      <c r="J9" s="79" t="s">
        <v>412</v>
      </c>
      <c r="K9" s="80"/>
      <c r="L9" s="81" t="s">
        <v>174</v>
      </c>
      <c r="M9" s="81"/>
      <c r="N9" s="83" t="s">
        <v>411</v>
      </c>
      <c r="O9" s="84"/>
      <c r="P9" s="83" t="s">
        <v>413</v>
      </c>
      <c r="Q9" s="84"/>
      <c r="R9" s="81" t="s">
        <v>174</v>
      </c>
      <c r="S9" s="81"/>
    </row>
    <row r="10" spans="1:19" x14ac:dyDescent="0.25">
      <c r="A10" s="78"/>
      <c r="B10" s="23">
        <v>2022</v>
      </c>
      <c r="C10" s="23">
        <v>2023</v>
      </c>
      <c r="D10" s="23">
        <v>2022</v>
      </c>
      <c r="E10" s="23">
        <v>2023</v>
      </c>
      <c r="F10" s="23">
        <v>2022</v>
      </c>
      <c r="G10" s="23">
        <v>2023</v>
      </c>
      <c r="H10" s="23">
        <v>2022</v>
      </c>
      <c r="I10" s="23">
        <v>2023</v>
      </c>
      <c r="J10" s="23">
        <v>2022</v>
      </c>
      <c r="K10" s="23">
        <v>2023</v>
      </c>
      <c r="L10" s="23">
        <v>2022</v>
      </c>
      <c r="M10" s="23">
        <v>2023</v>
      </c>
      <c r="N10" s="23">
        <v>2022</v>
      </c>
      <c r="O10" s="23">
        <v>2023</v>
      </c>
      <c r="P10" s="23">
        <v>2022</v>
      </c>
      <c r="Q10" s="23">
        <v>2023</v>
      </c>
      <c r="R10" s="23">
        <v>2022</v>
      </c>
      <c r="S10" s="23">
        <v>2023</v>
      </c>
    </row>
    <row r="11" spans="1:19" ht="12.95" customHeight="1" x14ac:dyDescent="0.25">
      <c r="A11" s="39" t="s">
        <v>175</v>
      </c>
      <c r="B11" s="29">
        <v>150515946</v>
      </c>
      <c r="C11" s="35">
        <v>157425487</v>
      </c>
      <c r="D11" s="29">
        <v>62146912</v>
      </c>
      <c r="E11" s="35">
        <v>59669496</v>
      </c>
      <c r="F11" s="25">
        <f>D11/B11</f>
        <v>0.41289254495334332</v>
      </c>
      <c r="G11" s="36">
        <f>E11/C11</f>
        <v>0.37903326289217704</v>
      </c>
      <c r="H11" s="24">
        <v>142904293</v>
      </c>
      <c r="I11" s="35">
        <v>143699506</v>
      </c>
      <c r="J11" s="24">
        <v>10978216</v>
      </c>
      <c r="K11" s="35">
        <v>10572059</v>
      </c>
      <c r="L11" s="36">
        <f>J11/H11</f>
        <v>7.6822156770335798E-2</v>
      </c>
      <c r="M11" s="36">
        <f>K11/I11</f>
        <v>7.357060086205168E-2</v>
      </c>
      <c r="N11" s="24">
        <v>293420239</v>
      </c>
      <c r="O11" s="24">
        <f>C11+I11</f>
        <v>301124993</v>
      </c>
      <c r="P11" s="24">
        <v>73125128</v>
      </c>
      <c r="Q11" s="24">
        <f>E11+K11</f>
        <v>70241555</v>
      </c>
      <c r="R11" s="25">
        <f>P11/N11</f>
        <v>0.24921637392572638</v>
      </c>
      <c r="S11" s="25">
        <f>Q11/O11</f>
        <v>0.23326378292352504</v>
      </c>
    </row>
    <row r="12" spans="1:19" ht="12.95" customHeight="1" x14ac:dyDescent="0.25">
      <c r="A12" s="39" t="s">
        <v>176</v>
      </c>
      <c r="B12" s="29">
        <v>142376991</v>
      </c>
      <c r="C12" s="35">
        <v>146432188</v>
      </c>
      <c r="D12" s="29">
        <v>61891058</v>
      </c>
      <c r="E12" s="35">
        <v>59384435</v>
      </c>
      <c r="F12" s="25">
        <f t="shared" ref="F12:F23" si="0">D12/B12</f>
        <v>0.43469845489289771</v>
      </c>
      <c r="G12" s="36">
        <f>E12/C12</f>
        <v>0.40554222272496537</v>
      </c>
      <c r="H12" s="24">
        <v>127515473</v>
      </c>
      <c r="I12" s="35">
        <v>129725962</v>
      </c>
      <c r="J12" s="24">
        <v>12601718</v>
      </c>
      <c r="K12" s="35">
        <v>11036318</v>
      </c>
      <c r="L12" s="36">
        <f t="shared" ref="L12:L23" si="1">J12/H12</f>
        <v>9.8825010828293758E-2</v>
      </c>
      <c r="M12" s="36">
        <f>K12/I12</f>
        <v>8.5074088716335747E-2</v>
      </c>
      <c r="N12" s="24">
        <v>269892464</v>
      </c>
      <c r="O12" s="24">
        <f>C12+I12</f>
        <v>276158150</v>
      </c>
      <c r="P12" s="24">
        <v>74492776</v>
      </c>
      <c r="Q12" s="24">
        <f>E12+K12</f>
        <v>70420753</v>
      </c>
      <c r="R12" s="25">
        <f t="shared" ref="R12:R22" si="2">P12/N12</f>
        <v>0.27600909968349469</v>
      </c>
      <c r="S12" s="25">
        <f t="shared" ref="S12:S15" si="3">Q12/O12</f>
        <v>0.25500153806795128</v>
      </c>
    </row>
    <row r="13" spans="1:19" ht="12.95" customHeight="1" x14ac:dyDescent="0.25">
      <c r="A13" s="39" t="s">
        <v>177</v>
      </c>
      <c r="B13" s="29">
        <v>134787865</v>
      </c>
      <c r="C13" s="35">
        <v>150971665</v>
      </c>
      <c r="D13" s="29">
        <v>63340246</v>
      </c>
      <c r="E13" s="35">
        <v>61181774</v>
      </c>
      <c r="F13" s="25">
        <f t="shared" si="0"/>
        <v>0.4699254343111674</v>
      </c>
      <c r="G13" s="36">
        <f>E13/C13</f>
        <v>0.4052533566480836</v>
      </c>
      <c r="H13" s="24">
        <v>162783734</v>
      </c>
      <c r="I13" s="35">
        <v>156865421</v>
      </c>
      <c r="J13" s="24">
        <v>14126725</v>
      </c>
      <c r="K13" s="35">
        <v>12472559</v>
      </c>
      <c r="L13" s="36">
        <f t="shared" si="1"/>
        <v>8.6782165839739245E-2</v>
      </c>
      <c r="M13" s="36">
        <f>K13/I13</f>
        <v>7.9511207253254362E-2</v>
      </c>
      <c r="N13" s="24">
        <v>297571599</v>
      </c>
      <c r="O13" s="24">
        <f>C13+I13</f>
        <v>307837086</v>
      </c>
      <c r="P13" s="24">
        <v>77466971</v>
      </c>
      <c r="Q13" s="24">
        <f>E13+K13</f>
        <v>73654333</v>
      </c>
      <c r="R13" s="25">
        <f t="shared" si="2"/>
        <v>0.26033052636854637</v>
      </c>
      <c r="S13" s="25">
        <f t="shared" si="3"/>
        <v>0.23926400147901608</v>
      </c>
    </row>
    <row r="14" spans="1:19" ht="12.95" customHeight="1" x14ac:dyDescent="0.25">
      <c r="A14" s="39" t="s">
        <v>178</v>
      </c>
      <c r="B14" s="29">
        <v>159182647</v>
      </c>
      <c r="C14" s="35">
        <v>153996768</v>
      </c>
      <c r="D14" s="29">
        <v>73900249</v>
      </c>
      <c r="E14" s="35">
        <v>69276358</v>
      </c>
      <c r="F14" s="25">
        <f t="shared" si="0"/>
        <v>0.46424814760116406</v>
      </c>
      <c r="G14" s="36">
        <f>E14/C14</f>
        <v>0.44985592165155053</v>
      </c>
      <c r="H14" s="24">
        <v>147858537</v>
      </c>
      <c r="I14" s="35">
        <v>161462483</v>
      </c>
      <c r="J14" s="24">
        <v>12578952</v>
      </c>
      <c r="K14" s="35">
        <v>10575826</v>
      </c>
      <c r="L14" s="36">
        <f t="shared" si="1"/>
        <v>8.5074235517425684E-2</v>
      </c>
      <c r="M14" s="36">
        <f>K14/I14</f>
        <v>6.5500206633140906E-2</v>
      </c>
      <c r="N14" s="24">
        <v>307041184</v>
      </c>
      <c r="O14" s="24">
        <f>C14+I14</f>
        <v>315459251</v>
      </c>
      <c r="P14" s="24">
        <v>86479201</v>
      </c>
      <c r="Q14" s="24">
        <f>E14+K14</f>
        <v>79852184</v>
      </c>
      <c r="R14" s="25">
        <f t="shared" si="2"/>
        <v>0.2816534247080027</v>
      </c>
      <c r="S14" s="25">
        <f t="shared" si="3"/>
        <v>0.25312994862845217</v>
      </c>
    </row>
    <row r="15" spans="1:19" ht="12.95" customHeight="1" x14ac:dyDescent="0.25">
      <c r="A15" s="39" t="s">
        <v>179</v>
      </c>
      <c r="B15" s="38">
        <v>142891959</v>
      </c>
      <c r="C15" s="35">
        <v>167154132</v>
      </c>
      <c r="D15" s="24">
        <v>62555172</v>
      </c>
      <c r="E15" s="35">
        <v>67554926</v>
      </c>
      <c r="F15" s="25">
        <f t="shared" si="0"/>
        <v>0.43777951144192795</v>
      </c>
      <c r="G15" s="36">
        <f>E15/C15</f>
        <v>0.40414750860002668</v>
      </c>
      <c r="H15" s="24">
        <v>162888152</v>
      </c>
      <c r="I15" s="35">
        <v>175931573</v>
      </c>
      <c r="J15" s="24">
        <v>12466951</v>
      </c>
      <c r="K15" s="35">
        <v>10701785</v>
      </c>
      <c r="L15" s="36">
        <f t="shared" si="1"/>
        <v>7.6536880349652447E-2</v>
      </c>
      <c r="M15" s="36">
        <f>K15/I15</f>
        <v>6.0829246379784256E-2</v>
      </c>
      <c r="N15" s="24">
        <v>305780111</v>
      </c>
      <c r="O15" s="24">
        <f>C15+I15</f>
        <v>343085705</v>
      </c>
      <c r="P15" s="24">
        <v>75022123</v>
      </c>
      <c r="Q15" s="24">
        <f>E15+K15</f>
        <v>78256711</v>
      </c>
      <c r="R15" s="25">
        <f t="shared" si="2"/>
        <v>0.24534664061260675</v>
      </c>
      <c r="S15" s="25">
        <f t="shared" si="3"/>
        <v>0.22809668213952547</v>
      </c>
    </row>
    <row r="16" spans="1:19" ht="12.95" customHeight="1" x14ac:dyDescent="0.25">
      <c r="A16" s="39" t="s">
        <v>180</v>
      </c>
      <c r="B16" s="38">
        <v>131074984</v>
      </c>
      <c r="C16" s="35"/>
      <c r="D16" s="24">
        <v>53844157</v>
      </c>
      <c r="E16" s="35"/>
      <c r="F16" s="25">
        <f t="shared" si="0"/>
        <v>0.41078896488745709</v>
      </c>
      <c r="G16" s="36"/>
      <c r="H16" s="24">
        <v>152373240</v>
      </c>
      <c r="I16" s="35"/>
      <c r="J16" s="24">
        <v>11959026</v>
      </c>
      <c r="K16" s="35"/>
      <c r="L16" s="36">
        <f t="shared" si="1"/>
        <v>7.8485080451134337E-2</v>
      </c>
      <c r="M16" s="36"/>
      <c r="N16" s="24">
        <v>283448224</v>
      </c>
      <c r="O16" s="24"/>
      <c r="P16" s="24">
        <v>65803183</v>
      </c>
      <c r="Q16" s="24"/>
      <c r="R16" s="25">
        <f t="shared" si="2"/>
        <v>0.23215239125999956</v>
      </c>
      <c r="S16" s="25"/>
    </row>
    <row r="17" spans="1:19" ht="12.95" customHeight="1" x14ac:dyDescent="0.25">
      <c r="A17" s="39" t="s">
        <v>181</v>
      </c>
      <c r="B17" s="38">
        <v>146030591</v>
      </c>
      <c r="C17" s="35"/>
      <c r="D17" s="24">
        <v>60238121</v>
      </c>
      <c r="E17" s="35"/>
      <c r="F17" s="25">
        <f t="shared" si="0"/>
        <v>0.41250343909106002</v>
      </c>
      <c r="G17" s="36"/>
      <c r="H17" s="24">
        <v>150994249</v>
      </c>
      <c r="I17" s="35"/>
      <c r="J17" s="24">
        <v>12208567</v>
      </c>
      <c r="K17" s="35"/>
      <c r="L17" s="36">
        <f t="shared" si="1"/>
        <v>8.0854516518705288E-2</v>
      </c>
      <c r="M17" s="36"/>
      <c r="N17" s="24">
        <v>297024840</v>
      </c>
      <c r="O17" s="24"/>
      <c r="P17" s="24">
        <v>72446688</v>
      </c>
      <c r="Q17" s="24"/>
      <c r="R17" s="25">
        <f t="shared" si="2"/>
        <v>0.24390784285920328</v>
      </c>
      <c r="S17" s="25"/>
    </row>
    <row r="18" spans="1:19" ht="12.95" customHeight="1" x14ac:dyDescent="0.25">
      <c r="A18" s="39" t="s">
        <v>182</v>
      </c>
      <c r="B18" s="38">
        <v>143832979</v>
      </c>
      <c r="C18" s="35"/>
      <c r="D18" s="24">
        <v>57717920</v>
      </c>
      <c r="E18" s="35"/>
      <c r="F18" s="25">
        <f t="shared" si="0"/>
        <v>0.40128432575953255</v>
      </c>
      <c r="G18" s="36"/>
      <c r="H18" s="24">
        <v>154646741</v>
      </c>
      <c r="I18" s="35"/>
      <c r="J18" s="24">
        <v>11643249</v>
      </c>
      <c r="K18" s="35"/>
      <c r="L18" s="36">
        <f t="shared" si="1"/>
        <v>7.5289326659654598E-2</v>
      </c>
      <c r="M18" s="36"/>
      <c r="N18" s="24">
        <v>298479720</v>
      </c>
      <c r="O18" s="24"/>
      <c r="P18" s="24">
        <v>69361169</v>
      </c>
      <c r="Q18" s="24"/>
      <c r="R18" s="25">
        <f t="shared" si="2"/>
        <v>0.23238151322307593</v>
      </c>
      <c r="S18" s="25"/>
    </row>
    <row r="19" spans="1:19" ht="12.95" customHeight="1" x14ac:dyDescent="0.25">
      <c r="A19" s="39" t="s">
        <v>183</v>
      </c>
      <c r="B19" s="38">
        <v>130756018</v>
      </c>
      <c r="C19" s="35"/>
      <c r="D19" s="24">
        <v>54117585</v>
      </c>
      <c r="E19" s="35"/>
      <c r="F19" s="25">
        <f t="shared" si="0"/>
        <v>0.41388217405029876</v>
      </c>
      <c r="G19" s="36"/>
      <c r="H19" s="24">
        <v>160744588</v>
      </c>
      <c r="I19" s="35"/>
      <c r="J19" s="24">
        <v>12078172</v>
      </c>
      <c r="K19" s="35"/>
      <c r="L19" s="36">
        <f t="shared" si="1"/>
        <v>7.5138902965740911E-2</v>
      </c>
      <c r="M19" s="36"/>
      <c r="N19" s="24">
        <v>291500606</v>
      </c>
      <c r="O19" s="24"/>
      <c r="P19" s="24">
        <v>66195757</v>
      </c>
      <c r="Q19" s="24"/>
      <c r="R19" s="25">
        <f t="shared" si="2"/>
        <v>0.22708617285001459</v>
      </c>
      <c r="S19" s="25"/>
    </row>
    <row r="20" spans="1:19" ht="12.95" customHeight="1" x14ac:dyDescent="0.25">
      <c r="A20" s="39" t="s">
        <v>184</v>
      </c>
      <c r="B20" s="38">
        <v>150167481</v>
      </c>
      <c r="C20" s="35"/>
      <c r="D20" s="24">
        <v>65524261</v>
      </c>
      <c r="E20" s="35"/>
      <c r="F20" s="25">
        <f t="shared" si="0"/>
        <v>0.43634121424731098</v>
      </c>
      <c r="G20" s="36"/>
      <c r="H20" s="24">
        <v>153955499</v>
      </c>
      <c r="I20" s="35"/>
      <c r="J20" s="24">
        <v>12039471</v>
      </c>
      <c r="K20" s="35"/>
      <c r="L20" s="36">
        <f t="shared" si="1"/>
        <v>7.820098066130135E-2</v>
      </c>
      <c r="M20" s="36"/>
      <c r="N20" s="24">
        <v>304122980</v>
      </c>
      <c r="O20" s="24"/>
      <c r="P20" s="24">
        <v>77563732</v>
      </c>
      <c r="Q20" s="24"/>
      <c r="R20" s="25">
        <f t="shared" si="2"/>
        <v>0.25504068124020091</v>
      </c>
      <c r="S20" s="25"/>
    </row>
    <row r="21" spans="1:19" ht="12.95" customHeight="1" x14ac:dyDescent="0.25">
      <c r="A21" s="39" t="s">
        <v>185</v>
      </c>
      <c r="B21" s="38">
        <v>145816436</v>
      </c>
      <c r="C21" s="35"/>
      <c r="D21" s="24">
        <v>61968928</v>
      </c>
      <c r="E21" s="35"/>
      <c r="F21" s="25">
        <f t="shared" si="0"/>
        <v>0.42497903322777686</v>
      </c>
      <c r="G21" s="36"/>
      <c r="H21" s="24">
        <v>141502397</v>
      </c>
      <c r="I21" s="35"/>
      <c r="J21" s="24">
        <v>10734484</v>
      </c>
      <c r="K21" s="35"/>
      <c r="L21" s="36">
        <f t="shared" si="1"/>
        <v>7.5860792662049398E-2</v>
      </c>
      <c r="M21" s="36"/>
      <c r="N21" s="24">
        <v>287318833</v>
      </c>
      <c r="O21" s="24"/>
      <c r="P21" s="24">
        <v>72703412</v>
      </c>
      <c r="Q21" s="24"/>
      <c r="R21" s="25">
        <f t="shared" si="2"/>
        <v>0.25304088576748468</v>
      </c>
      <c r="S21" s="25"/>
    </row>
    <row r="22" spans="1:19" ht="12.95" customHeight="1" x14ac:dyDescent="0.25">
      <c r="A22" s="39" t="s">
        <v>186</v>
      </c>
      <c r="B22" s="38">
        <v>152434383</v>
      </c>
      <c r="C22" s="35"/>
      <c r="D22" s="24">
        <v>61846574</v>
      </c>
      <c r="E22" s="35"/>
      <c r="F22" s="25">
        <f t="shared" si="0"/>
        <v>0.40572587878680888</v>
      </c>
      <c r="G22" s="36"/>
      <c r="H22" s="24">
        <v>149074195</v>
      </c>
      <c r="I22" s="35"/>
      <c r="J22" s="24">
        <v>13916836</v>
      </c>
      <c r="K22" s="35"/>
      <c r="L22" s="36">
        <f t="shared" si="1"/>
        <v>9.3355097439902321E-2</v>
      </c>
      <c r="M22" s="36"/>
      <c r="N22" s="24">
        <v>301508578</v>
      </c>
      <c r="O22" s="24"/>
      <c r="P22" s="24">
        <v>75763410</v>
      </c>
      <c r="Q22" s="24"/>
      <c r="R22" s="25">
        <f t="shared" si="2"/>
        <v>0.25128110948803584</v>
      </c>
      <c r="S22" s="25"/>
    </row>
    <row r="23" spans="1:19" ht="12.95" customHeight="1" x14ac:dyDescent="0.25">
      <c r="A23" s="40" t="s">
        <v>187</v>
      </c>
      <c r="B23" s="27">
        <f t="shared" ref="B23" si="4">SUM(B11:B22)</f>
        <v>1729868280</v>
      </c>
      <c r="C23" s="27">
        <f>SUM(C11:C22)</f>
        <v>775980240</v>
      </c>
      <c r="D23" s="27">
        <f>SUM(D11:D22)</f>
        <v>739091183</v>
      </c>
      <c r="E23" s="27">
        <f>SUM(E11:E22)</f>
        <v>317066989</v>
      </c>
      <c r="F23" s="28">
        <f t="shared" si="0"/>
        <v>0.42725286748422253</v>
      </c>
      <c r="G23" s="64">
        <f t="shared" ref="G23" si="5">E23/C23</f>
        <v>0.40860188527481062</v>
      </c>
      <c r="H23" s="27">
        <f t="shared" ref="H23:J23" si="6">SUM(H11:H22)</f>
        <v>1807241098</v>
      </c>
      <c r="I23" s="27">
        <f>SUM(I11:I22)</f>
        <v>767684945</v>
      </c>
      <c r="J23" s="27">
        <f t="shared" si="6"/>
        <v>147332367</v>
      </c>
      <c r="K23" s="27">
        <f>SUM(K11:K22)</f>
        <v>55358547</v>
      </c>
      <c r="L23" s="64">
        <f t="shared" si="1"/>
        <v>8.1523360199724712E-2</v>
      </c>
      <c r="M23" s="64">
        <f t="shared" ref="M23" si="7">K23/I23</f>
        <v>7.211102335737482E-2</v>
      </c>
      <c r="N23" s="27">
        <f>SUM(N11:N22)</f>
        <v>3537109378</v>
      </c>
      <c r="O23" s="27">
        <f>SUM(O11:O22)</f>
        <v>1543665185</v>
      </c>
      <c r="P23" s="27">
        <f>SUM(P11:P22)</f>
        <v>886423550</v>
      </c>
      <c r="Q23" s="27">
        <f>SUM(Q11:Q22)</f>
        <v>372425536</v>
      </c>
      <c r="R23" s="28">
        <f>+P23/N23</f>
        <v>0.25060676820268801</v>
      </c>
      <c r="S23" s="28">
        <f>Q23/O23</f>
        <v>0.24126056583960595</v>
      </c>
    </row>
  </sheetData>
  <mergeCells count="17">
    <mergeCell ref="L9:M9"/>
    <mergeCell ref="N9:O9"/>
    <mergeCell ref="P9:Q9"/>
    <mergeCell ref="R9:S9"/>
    <mergeCell ref="A1:F1"/>
    <mergeCell ref="A2:C2"/>
    <mergeCell ref="A3:L3"/>
    <mergeCell ref="A4:C4"/>
    <mergeCell ref="N8:S8"/>
    <mergeCell ref="H8:M8"/>
    <mergeCell ref="A8:A10"/>
    <mergeCell ref="B8:G8"/>
    <mergeCell ref="B9:C9"/>
    <mergeCell ref="D9:E9"/>
    <mergeCell ref="F9:G9"/>
    <mergeCell ref="H9:I9"/>
    <mergeCell ref="J9:K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6"/>
  <sheetViews>
    <sheetView workbookViewId="0">
      <selection activeCell="H59" sqref="H59"/>
    </sheetView>
  </sheetViews>
  <sheetFormatPr baseColWidth="10" defaultRowHeight="15" x14ac:dyDescent="0.25"/>
  <cols>
    <col min="1" max="1" width="54.28515625" customWidth="1"/>
    <col min="2" max="7" width="11.7109375" customWidth="1"/>
    <col min="8" max="8" width="22.7109375" bestFit="1" customWidth="1"/>
    <col min="9" max="9" width="25.140625" bestFit="1" customWidth="1"/>
    <col min="10" max="10" width="22.7109375" bestFit="1" customWidth="1"/>
    <col min="11" max="11" width="25.140625" bestFit="1" customWidth="1"/>
    <col min="12" max="12" width="22.7109375" bestFit="1" customWidth="1"/>
    <col min="13" max="13" width="25.140625" bestFit="1" customWidth="1"/>
    <col min="14" max="14" width="24.5703125" bestFit="1" customWidth="1"/>
    <col min="15" max="15" width="27.140625" bestFit="1" customWidth="1"/>
    <col min="16" max="16" width="27.7109375" bestFit="1" customWidth="1"/>
    <col min="17" max="17" width="30.140625" bestFit="1" customWidth="1"/>
  </cols>
  <sheetData>
    <row r="1" spans="1:7" s="2" customFormat="1" ht="15.75" customHeight="1" x14ac:dyDescent="0.2">
      <c r="A1" s="94" t="s">
        <v>419</v>
      </c>
      <c r="B1" s="94"/>
      <c r="C1" s="94"/>
      <c r="D1" s="94"/>
      <c r="E1" s="94"/>
      <c r="F1" s="94"/>
      <c r="G1" s="94"/>
    </row>
    <row r="2" spans="1:7" s="2" customFormat="1" ht="15.75" customHeight="1" x14ac:dyDescent="0.2">
      <c r="A2" s="94" t="s">
        <v>492</v>
      </c>
      <c r="B2" s="94"/>
      <c r="C2" s="94"/>
      <c r="D2" s="94"/>
      <c r="E2" s="94"/>
      <c r="F2" s="94"/>
      <c r="G2" s="94"/>
    </row>
    <row r="3" spans="1:7" s="2" customFormat="1" ht="15.75" customHeight="1" x14ac:dyDescent="0.25">
      <c r="A3" s="63" t="s">
        <v>475</v>
      </c>
      <c r="B3" s="63"/>
      <c r="C3" s="63"/>
      <c r="D3" s="63"/>
      <c r="E3" s="63"/>
      <c r="F3" s="63"/>
      <c r="G3" s="3"/>
    </row>
    <row r="4" spans="1:7" s="2" customFormat="1" ht="15.75" customHeight="1" x14ac:dyDescent="0.25">
      <c r="A4" s="63" t="s">
        <v>493</v>
      </c>
      <c r="B4" s="63"/>
      <c r="C4" s="63"/>
      <c r="D4" s="63"/>
      <c r="E4" s="63"/>
      <c r="F4" s="63"/>
      <c r="G4" s="3"/>
    </row>
    <row r="6" spans="1:7" x14ac:dyDescent="0.25">
      <c r="A6" s="88" t="s">
        <v>401</v>
      </c>
      <c r="B6" s="87" t="s">
        <v>172</v>
      </c>
      <c r="C6" s="87"/>
      <c r="D6" s="87"/>
      <c r="E6" s="87"/>
      <c r="F6" s="87"/>
      <c r="G6" s="87"/>
    </row>
    <row r="7" spans="1:7" x14ac:dyDescent="0.25">
      <c r="A7" s="88"/>
      <c r="B7" s="89" t="s">
        <v>170</v>
      </c>
      <c r="C7" s="90"/>
      <c r="D7" s="89" t="s">
        <v>171</v>
      </c>
      <c r="E7" s="90"/>
      <c r="F7" s="89" t="s">
        <v>174</v>
      </c>
      <c r="G7" s="90"/>
    </row>
    <row r="8" spans="1:7" x14ac:dyDescent="0.25">
      <c r="A8" s="34" t="s">
        <v>190</v>
      </c>
      <c r="B8" s="34">
        <v>2022</v>
      </c>
      <c r="C8" s="34">
        <v>2023</v>
      </c>
      <c r="D8" s="34">
        <v>2022</v>
      </c>
      <c r="E8" s="34">
        <v>2023</v>
      </c>
      <c r="F8" s="34">
        <v>2022</v>
      </c>
      <c r="G8" s="34">
        <v>2023</v>
      </c>
    </row>
    <row r="9" spans="1:7" s="4" customFormat="1" ht="12.75" x14ac:dyDescent="0.2">
      <c r="A9" s="56" t="s">
        <v>30</v>
      </c>
      <c r="B9" s="129">
        <v>6423305</v>
      </c>
      <c r="C9" s="29">
        <v>3403628</v>
      </c>
      <c r="D9" s="29">
        <v>5274397</v>
      </c>
      <c r="E9" s="29">
        <v>2728588</v>
      </c>
      <c r="F9" s="43">
        <f>D9/B9</f>
        <v>0.8211344471420865</v>
      </c>
      <c r="G9" s="50">
        <f>E9/C9</f>
        <v>0.80167045282269389</v>
      </c>
    </row>
    <row r="10" spans="1:7" s="4" customFormat="1" ht="12.75" x14ac:dyDescent="0.2">
      <c r="A10" s="56" t="s">
        <v>51</v>
      </c>
      <c r="B10" s="129">
        <v>2390490</v>
      </c>
      <c r="C10" s="29">
        <v>1007762</v>
      </c>
      <c r="D10" s="29">
        <v>1996439</v>
      </c>
      <c r="E10" s="29">
        <v>862442</v>
      </c>
      <c r="F10" s="43">
        <f>D10/B10</f>
        <v>0.83515890047647134</v>
      </c>
      <c r="G10" s="50">
        <f>E10/C10</f>
        <v>0.8557992859425142</v>
      </c>
    </row>
    <row r="11" spans="1:7" s="4" customFormat="1" ht="12.75" x14ac:dyDescent="0.2">
      <c r="A11" s="56" t="s">
        <v>78</v>
      </c>
      <c r="B11" s="129">
        <v>1621954</v>
      </c>
      <c r="C11" s="29">
        <v>709722</v>
      </c>
      <c r="D11" s="29">
        <v>1196003</v>
      </c>
      <c r="E11" s="29">
        <v>532056</v>
      </c>
      <c r="F11" s="43">
        <f>D11/B11</f>
        <v>0.73738404418374381</v>
      </c>
      <c r="G11" s="50">
        <f>E11/C11</f>
        <v>0.74966817993524226</v>
      </c>
    </row>
    <row r="12" spans="1:7" s="4" customFormat="1" ht="12.75" x14ac:dyDescent="0.2">
      <c r="A12" s="56" t="s">
        <v>0</v>
      </c>
      <c r="B12" s="129">
        <v>1672415</v>
      </c>
      <c r="C12" s="29">
        <v>561144</v>
      </c>
      <c r="D12" s="29">
        <v>1416900</v>
      </c>
      <c r="E12" s="29">
        <v>499185</v>
      </c>
      <c r="F12" s="43">
        <f>D12/B12</f>
        <v>0.84721794530663741</v>
      </c>
      <c r="G12" s="50">
        <f>E12/C12</f>
        <v>0.88958449168127962</v>
      </c>
    </row>
    <row r="13" spans="1:7" s="4" customFormat="1" ht="12.75" x14ac:dyDescent="0.2">
      <c r="A13" s="56" t="s">
        <v>76</v>
      </c>
      <c r="B13" s="129">
        <v>1377291</v>
      </c>
      <c r="C13" s="29">
        <v>457492</v>
      </c>
      <c r="D13" s="29">
        <v>1080265</v>
      </c>
      <c r="E13" s="29">
        <v>385113</v>
      </c>
      <c r="F13" s="43">
        <f>D13/B13</f>
        <v>0.78434041898189999</v>
      </c>
      <c r="G13" s="50">
        <f>E13/C13</f>
        <v>0.84179176903639841</v>
      </c>
    </row>
    <row r="14" spans="1:7" s="4" customFormat="1" ht="12.75" x14ac:dyDescent="0.2">
      <c r="A14" s="56" t="s">
        <v>58</v>
      </c>
      <c r="B14" s="129">
        <v>653352</v>
      </c>
      <c r="C14" s="29">
        <v>336059</v>
      </c>
      <c r="D14" s="29">
        <v>502982</v>
      </c>
      <c r="E14" s="29">
        <v>251041</v>
      </c>
      <c r="F14" s="43">
        <f>D14/B14</f>
        <v>0.76984841249433689</v>
      </c>
      <c r="G14" s="50">
        <f>E14/C14</f>
        <v>0.74701466111605408</v>
      </c>
    </row>
    <row r="15" spans="1:7" s="4" customFormat="1" ht="12.75" x14ac:dyDescent="0.2">
      <c r="A15" s="56" t="s">
        <v>71</v>
      </c>
      <c r="B15" s="129">
        <v>369946</v>
      </c>
      <c r="C15" s="29">
        <v>219257</v>
      </c>
      <c r="D15" s="29">
        <v>292510</v>
      </c>
      <c r="E15" s="29">
        <v>185852</v>
      </c>
      <c r="F15" s="43">
        <f>D15/B15</f>
        <v>0.79068296454077081</v>
      </c>
      <c r="G15" s="50">
        <f>E15/C15</f>
        <v>0.84764454498602093</v>
      </c>
    </row>
    <row r="16" spans="1:7" s="4" customFormat="1" ht="12.75" x14ac:dyDescent="0.2">
      <c r="A16" s="56" t="s">
        <v>60</v>
      </c>
      <c r="B16" s="129">
        <v>508416</v>
      </c>
      <c r="C16" s="29">
        <v>209996</v>
      </c>
      <c r="D16" s="29">
        <v>432609</v>
      </c>
      <c r="E16" s="29">
        <v>175996</v>
      </c>
      <c r="F16" s="43">
        <f>D16/B16</f>
        <v>0.85089572318731121</v>
      </c>
      <c r="G16" s="50">
        <f>E16/C16</f>
        <v>0.83809215413626925</v>
      </c>
    </row>
    <row r="17" spans="1:7" s="4" customFormat="1" ht="12.75" x14ac:dyDescent="0.2">
      <c r="A17" s="56" t="s">
        <v>68</v>
      </c>
      <c r="B17" s="129">
        <v>429817</v>
      </c>
      <c r="C17" s="29">
        <v>189487</v>
      </c>
      <c r="D17" s="29">
        <v>339927</v>
      </c>
      <c r="E17" s="29">
        <v>153402</v>
      </c>
      <c r="F17" s="43">
        <f>D17/B17</f>
        <v>0.79086448418745647</v>
      </c>
      <c r="G17" s="50">
        <f>E17/C17</f>
        <v>0.80956477225350554</v>
      </c>
    </row>
    <row r="18" spans="1:7" s="4" customFormat="1" ht="12.75" x14ac:dyDescent="0.2">
      <c r="A18" s="56" t="s">
        <v>25</v>
      </c>
      <c r="B18" s="129">
        <v>392572</v>
      </c>
      <c r="C18" s="29">
        <v>187510</v>
      </c>
      <c r="D18" s="29">
        <v>318911</v>
      </c>
      <c r="E18" s="29">
        <v>146231</v>
      </c>
      <c r="F18" s="43">
        <f>D18/B18</f>
        <v>0.81236308244092803</v>
      </c>
      <c r="G18" s="50">
        <f>E18/C18</f>
        <v>0.77985707428937123</v>
      </c>
    </row>
    <row r="19" spans="1:7" s="4" customFormat="1" ht="12.75" x14ac:dyDescent="0.2">
      <c r="A19" s="56" t="s">
        <v>95</v>
      </c>
      <c r="B19" s="129">
        <v>984316</v>
      </c>
      <c r="C19" s="29">
        <v>182745</v>
      </c>
      <c r="D19" s="29">
        <v>715947</v>
      </c>
      <c r="E19" s="29">
        <v>141088</v>
      </c>
      <c r="F19" s="43">
        <f>D19/B19</f>
        <v>0.7273548332039711</v>
      </c>
      <c r="G19" s="50">
        <f>E19/C19</f>
        <v>0.77204848285862815</v>
      </c>
    </row>
    <row r="20" spans="1:7" s="4" customFormat="1" ht="12.75" x14ac:dyDescent="0.2">
      <c r="A20" s="56" t="s">
        <v>18</v>
      </c>
      <c r="B20" s="129">
        <v>317904</v>
      </c>
      <c r="C20" s="29">
        <v>140299</v>
      </c>
      <c r="D20" s="29">
        <v>279445</v>
      </c>
      <c r="E20" s="29">
        <v>124329</v>
      </c>
      <c r="F20" s="43">
        <f>D20/B20</f>
        <v>0.87902322713775227</v>
      </c>
      <c r="G20" s="50">
        <f>E20/C20</f>
        <v>0.8861716762058176</v>
      </c>
    </row>
    <row r="21" spans="1:7" s="4" customFormat="1" ht="12.75" x14ac:dyDescent="0.2">
      <c r="A21" s="56" t="s">
        <v>91</v>
      </c>
      <c r="B21" s="129">
        <v>285194</v>
      </c>
      <c r="C21" s="29">
        <v>150776</v>
      </c>
      <c r="D21" s="29">
        <v>234203</v>
      </c>
      <c r="E21" s="29">
        <v>117808</v>
      </c>
      <c r="F21" s="43">
        <f>D21/B21</f>
        <v>0.82120591597298676</v>
      </c>
      <c r="G21" s="50">
        <f>E21/C21</f>
        <v>0.78134451106276859</v>
      </c>
    </row>
    <row r="22" spans="1:7" s="4" customFormat="1" ht="12.75" x14ac:dyDescent="0.2">
      <c r="A22" s="56" t="s">
        <v>53</v>
      </c>
      <c r="B22" s="129">
        <v>315245</v>
      </c>
      <c r="C22" s="29">
        <v>131031</v>
      </c>
      <c r="D22" s="29">
        <v>264128</v>
      </c>
      <c r="E22" s="29">
        <v>114990</v>
      </c>
      <c r="F22" s="43">
        <f>D22/B22</f>
        <v>0.83784992624783894</v>
      </c>
      <c r="G22" s="50">
        <f>E22/C22</f>
        <v>0.87757858827300406</v>
      </c>
    </row>
    <row r="23" spans="1:7" s="4" customFormat="1" ht="12.75" x14ac:dyDescent="0.2">
      <c r="A23" s="56" t="s">
        <v>61</v>
      </c>
      <c r="B23" s="129">
        <v>328408</v>
      </c>
      <c r="C23" s="29">
        <v>131296</v>
      </c>
      <c r="D23" s="29">
        <v>257313</v>
      </c>
      <c r="E23" s="29">
        <v>111846</v>
      </c>
      <c r="F23" s="43">
        <f>D23/B23</f>
        <v>0.78351623590168329</v>
      </c>
      <c r="G23" s="50">
        <f>E23/C23</f>
        <v>0.85186144284669751</v>
      </c>
    </row>
    <row r="24" spans="1:7" s="4" customFormat="1" ht="12.75" x14ac:dyDescent="0.2">
      <c r="A24" s="56" t="s">
        <v>109</v>
      </c>
      <c r="B24" s="129">
        <v>286614</v>
      </c>
      <c r="C24" s="29">
        <v>112566</v>
      </c>
      <c r="D24" s="29">
        <v>185229</v>
      </c>
      <c r="E24" s="29">
        <v>91513</v>
      </c>
      <c r="F24" s="43">
        <f>D24/B24</f>
        <v>0.64626640708409222</v>
      </c>
      <c r="G24" s="50">
        <f>E24/C24</f>
        <v>0.8129719453476183</v>
      </c>
    </row>
    <row r="25" spans="1:7" s="4" customFormat="1" ht="12.75" x14ac:dyDescent="0.2">
      <c r="A25" s="56" t="s">
        <v>85</v>
      </c>
      <c r="B25" s="129">
        <v>230591</v>
      </c>
      <c r="C25" s="29">
        <v>105398</v>
      </c>
      <c r="D25" s="29">
        <v>190263</v>
      </c>
      <c r="E25" s="29">
        <v>90086</v>
      </c>
      <c r="F25" s="43">
        <f>D25/B25</f>
        <v>0.82511026015759503</v>
      </c>
      <c r="G25" s="50">
        <f>E25/C25</f>
        <v>0.85472210098863355</v>
      </c>
    </row>
    <row r="26" spans="1:7" s="4" customFormat="1" ht="12.75" x14ac:dyDescent="0.2">
      <c r="A26" s="56" t="s">
        <v>420</v>
      </c>
      <c r="B26" s="129">
        <v>280824</v>
      </c>
      <c r="C26" s="29">
        <v>128444</v>
      </c>
      <c r="D26" s="29">
        <v>186724</v>
      </c>
      <c r="E26" s="29">
        <v>84651</v>
      </c>
      <c r="F26" s="43">
        <f>D26/B26</f>
        <v>0.66491467965700934</v>
      </c>
      <c r="G26" s="50">
        <f>E26/C26</f>
        <v>0.65904985830400797</v>
      </c>
    </row>
    <row r="27" spans="1:7" s="4" customFormat="1" ht="12.75" x14ac:dyDescent="0.2">
      <c r="A27" s="56" t="s">
        <v>20</v>
      </c>
      <c r="B27" s="129">
        <v>193626</v>
      </c>
      <c r="C27" s="29">
        <v>90288</v>
      </c>
      <c r="D27" s="29">
        <v>174212</v>
      </c>
      <c r="E27" s="29">
        <v>80220</v>
      </c>
      <c r="F27" s="43">
        <f>D27/B27</f>
        <v>0.89973453978288043</v>
      </c>
      <c r="G27" s="50">
        <f>E27/C27</f>
        <v>0.88849016480595433</v>
      </c>
    </row>
    <row r="28" spans="1:7" s="4" customFormat="1" ht="12.75" x14ac:dyDescent="0.2">
      <c r="A28" s="56" t="s">
        <v>116</v>
      </c>
      <c r="B28" s="129">
        <v>242371</v>
      </c>
      <c r="C28" s="29">
        <v>111648</v>
      </c>
      <c r="D28" s="29">
        <v>174415</v>
      </c>
      <c r="E28" s="29">
        <v>78067</v>
      </c>
      <c r="F28" s="43">
        <f>D28/B28</f>
        <v>0.71961992152526499</v>
      </c>
      <c r="G28" s="50">
        <f>E28/C28</f>
        <v>0.69922434795070221</v>
      </c>
    </row>
    <row r="29" spans="1:7" s="4" customFormat="1" ht="12.75" x14ac:dyDescent="0.2">
      <c r="A29" s="56" t="s">
        <v>10</v>
      </c>
      <c r="B29" s="129">
        <v>146718</v>
      </c>
      <c r="C29" s="29">
        <v>86130</v>
      </c>
      <c r="D29" s="29">
        <v>123315</v>
      </c>
      <c r="E29" s="29">
        <v>72243</v>
      </c>
      <c r="F29" s="43">
        <f>D29/B29</f>
        <v>0.8404899194372879</v>
      </c>
      <c r="G29" s="50">
        <f>E29/C29</f>
        <v>0.83876698014629048</v>
      </c>
    </row>
    <row r="30" spans="1:7" s="4" customFormat="1" ht="12.75" x14ac:dyDescent="0.2">
      <c r="A30" s="56" t="s">
        <v>62</v>
      </c>
      <c r="B30" s="129">
        <v>189272</v>
      </c>
      <c r="C30" s="29">
        <v>89032</v>
      </c>
      <c r="D30" s="29">
        <v>153560</v>
      </c>
      <c r="E30" s="29">
        <v>67913</v>
      </c>
      <c r="F30" s="43">
        <f>D30/B30</f>
        <v>0.81131915972779911</v>
      </c>
      <c r="G30" s="50">
        <f>E30/C30</f>
        <v>0.76279315302363193</v>
      </c>
    </row>
    <row r="31" spans="1:7" s="4" customFormat="1" ht="12.75" x14ac:dyDescent="0.2">
      <c r="A31" s="56" t="s">
        <v>26</v>
      </c>
      <c r="B31" s="129">
        <v>23678</v>
      </c>
      <c r="C31" s="29">
        <v>76388</v>
      </c>
      <c r="D31" s="29">
        <v>20096</v>
      </c>
      <c r="E31" s="29">
        <v>64068</v>
      </c>
      <c r="F31" s="43">
        <f>D31/B31</f>
        <v>0.84872033110904632</v>
      </c>
      <c r="G31" s="50">
        <f>E31/C31</f>
        <v>0.83871812326543438</v>
      </c>
    </row>
    <row r="32" spans="1:7" s="4" customFormat="1" ht="12.75" x14ac:dyDescent="0.2">
      <c r="A32" s="56" t="s">
        <v>463</v>
      </c>
      <c r="B32" s="129">
        <v>73194</v>
      </c>
      <c r="C32" s="29">
        <v>87774</v>
      </c>
      <c r="D32" s="29">
        <v>57350</v>
      </c>
      <c r="E32" s="29">
        <v>61545</v>
      </c>
      <c r="F32" s="43">
        <f>D32/B32</f>
        <v>0.7835341694674427</v>
      </c>
      <c r="G32" s="50">
        <f>E32/C32</f>
        <v>0.70117574680429284</v>
      </c>
    </row>
    <row r="33" spans="1:7" s="4" customFormat="1" ht="12.75" x14ac:dyDescent="0.2">
      <c r="A33" s="56" t="s">
        <v>83</v>
      </c>
      <c r="B33" s="129">
        <v>163355</v>
      </c>
      <c r="C33" s="29">
        <v>67290</v>
      </c>
      <c r="D33" s="29">
        <v>114581</v>
      </c>
      <c r="E33" s="29">
        <v>45606</v>
      </c>
      <c r="F33" s="43">
        <f>D33/B33</f>
        <v>0.70142328058522851</v>
      </c>
      <c r="G33" s="50">
        <f>E33/C33</f>
        <v>0.67775300936246097</v>
      </c>
    </row>
    <row r="34" spans="1:7" s="4" customFormat="1" ht="12.75" x14ac:dyDescent="0.2">
      <c r="A34" s="56" t="s">
        <v>72</v>
      </c>
      <c r="B34" s="129">
        <v>80796</v>
      </c>
      <c r="C34" s="29">
        <v>51660</v>
      </c>
      <c r="D34" s="29">
        <v>58618</v>
      </c>
      <c r="E34" s="29">
        <v>42884</v>
      </c>
      <c r="F34" s="43">
        <f>D34/B34</f>
        <v>0.72550621317887021</v>
      </c>
      <c r="G34" s="50">
        <f>E34/C34</f>
        <v>0.83012001548586911</v>
      </c>
    </row>
    <row r="35" spans="1:7" s="4" customFormat="1" ht="12.75" x14ac:dyDescent="0.2">
      <c r="A35" s="56" t="s">
        <v>94</v>
      </c>
      <c r="B35" s="129">
        <v>305312</v>
      </c>
      <c r="C35" s="29">
        <v>53392</v>
      </c>
      <c r="D35" s="29">
        <v>212075</v>
      </c>
      <c r="E35" s="29">
        <v>41005</v>
      </c>
      <c r="F35" s="43">
        <f>D35/B35</f>
        <v>0.69461730950634104</v>
      </c>
      <c r="G35" s="50">
        <f>E35/C35</f>
        <v>0.76799895115373085</v>
      </c>
    </row>
    <row r="36" spans="1:7" s="4" customFormat="1" ht="12.75" x14ac:dyDescent="0.2">
      <c r="A36" s="56" t="s">
        <v>84</v>
      </c>
      <c r="B36" s="129">
        <v>83112</v>
      </c>
      <c r="C36" s="29">
        <v>47311</v>
      </c>
      <c r="D36" s="29">
        <v>65673</v>
      </c>
      <c r="E36" s="29">
        <v>40562</v>
      </c>
      <c r="F36" s="43">
        <f>D36/B36</f>
        <v>0.79017470401386081</v>
      </c>
      <c r="G36" s="50">
        <f>E36/C36</f>
        <v>0.85734818541142654</v>
      </c>
    </row>
    <row r="37" spans="1:7" s="4" customFormat="1" ht="12.75" x14ac:dyDescent="0.2">
      <c r="A37" s="56" t="s">
        <v>55</v>
      </c>
      <c r="B37" s="129">
        <v>118296</v>
      </c>
      <c r="C37" s="29">
        <v>48267</v>
      </c>
      <c r="D37" s="29">
        <v>89542</v>
      </c>
      <c r="E37" s="29">
        <v>40277</v>
      </c>
      <c r="F37" s="43">
        <f>D37/B37</f>
        <v>0.75693176438763776</v>
      </c>
      <c r="G37" s="50">
        <f>E37/C37</f>
        <v>0.83446246918184264</v>
      </c>
    </row>
    <row r="38" spans="1:7" s="4" customFormat="1" ht="12.75" x14ac:dyDescent="0.2">
      <c r="A38" s="56" t="s">
        <v>462</v>
      </c>
      <c r="B38" s="129">
        <v>41810</v>
      </c>
      <c r="C38" s="29">
        <v>90280</v>
      </c>
      <c r="D38" s="29">
        <v>16352</v>
      </c>
      <c r="E38" s="29">
        <v>36938</v>
      </c>
      <c r="F38" s="43">
        <f>D38/B38</f>
        <v>0.39110260703181055</v>
      </c>
      <c r="G38" s="50">
        <f>E38/C38</f>
        <v>0.4091493132476739</v>
      </c>
    </row>
    <row r="39" spans="1:7" s="4" customFormat="1" ht="12.75" x14ac:dyDescent="0.2">
      <c r="A39" s="56" t="s">
        <v>28</v>
      </c>
      <c r="B39" s="129">
        <v>80128</v>
      </c>
      <c r="C39" s="29">
        <v>38400</v>
      </c>
      <c r="D39" s="29">
        <v>63525</v>
      </c>
      <c r="E39" s="29">
        <v>32110</v>
      </c>
      <c r="F39" s="43">
        <f>D39/B39</f>
        <v>0.79279402955271561</v>
      </c>
      <c r="G39" s="50">
        <f>E39/C39</f>
        <v>0.83619791666666665</v>
      </c>
    </row>
    <row r="40" spans="1:7" s="4" customFormat="1" ht="12.75" x14ac:dyDescent="0.2">
      <c r="A40" s="56" t="s">
        <v>121</v>
      </c>
      <c r="B40" s="130"/>
      <c r="C40" s="29">
        <v>38571</v>
      </c>
      <c r="D40" s="58"/>
      <c r="E40" s="29">
        <v>26258</v>
      </c>
      <c r="F40" s="43" t="e">
        <f>D40/B40</f>
        <v>#DIV/0!</v>
      </c>
      <c r="G40" s="50">
        <f>E40/C40</f>
        <v>0.68077052707993047</v>
      </c>
    </row>
    <row r="41" spans="1:7" s="4" customFormat="1" ht="12.75" x14ac:dyDescent="0.2">
      <c r="A41" s="56" t="s">
        <v>89</v>
      </c>
      <c r="B41" s="129">
        <v>17512</v>
      </c>
      <c r="C41" s="29">
        <v>20291</v>
      </c>
      <c r="D41" s="29">
        <v>12015</v>
      </c>
      <c r="E41" s="29">
        <v>17911</v>
      </c>
      <c r="F41" s="43">
        <f>D41/B41</f>
        <v>0.68610095934216542</v>
      </c>
      <c r="G41" s="50">
        <f>E41/C41</f>
        <v>0.88270661869794487</v>
      </c>
    </row>
    <row r="42" spans="1:7" s="4" customFormat="1" ht="12.75" x14ac:dyDescent="0.2">
      <c r="A42" s="56" t="s">
        <v>111</v>
      </c>
      <c r="B42" s="129">
        <v>78864</v>
      </c>
      <c r="C42" s="29">
        <v>21204</v>
      </c>
      <c r="D42" s="29">
        <v>55813</v>
      </c>
      <c r="E42" s="29">
        <v>17805</v>
      </c>
      <c r="F42" s="43">
        <f>D42/B42</f>
        <v>0.70771201054980726</v>
      </c>
      <c r="G42" s="50">
        <f>E42/C42</f>
        <v>0.83970005659309566</v>
      </c>
    </row>
    <row r="43" spans="1:7" s="4" customFormat="1" ht="12.75" x14ac:dyDescent="0.2">
      <c r="A43" s="56" t="s">
        <v>484</v>
      </c>
      <c r="B43" s="130"/>
      <c r="C43" s="29">
        <v>14040</v>
      </c>
      <c r="D43" s="58"/>
      <c r="E43" s="29">
        <v>11915</v>
      </c>
      <c r="F43" s="43" t="e">
        <f>D43/B43</f>
        <v>#DIV/0!</v>
      </c>
      <c r="G43" s="50">
        <f>E43/C43</f>
        <v>0.84864672364672367</v>
      </c>
    </row>
    <row r="44" spans="1:7" s="4" customFormat="1" ht="12.75" x14ac:dyDescent="0.2">
      <c r="A44" s="56" t="s">
        <v>427</v>
      </c>
      <c r="B44" s="129">
        <v>24152</v>
      </c>
      <c r="C44" s="29">
        <v>20666</v>
      </c>
      <c r="D44" s="29">
        <v>16639</v>
      </c>
      <c r="E44" s="29">
        <v>11444</v>
      </c>
      <c r="F44" s="43">
        <f>D44/B44</f>
        <v>0.68892845313017559</v>
      </c>
      <c r="G44" s="50">
        <f>E44/C44</f>
        <v>0.55375979870318393</v>
      </c>
    </row>
    <row r="45" spans="1:7" s="4" customFormat="1" ht="12.75" x14ac:dyDescent="0.2">
      <c r="A45" s="56" t="s">
        <v>159</v>
      </c>
      <c r="B45" s="130"/>
      <c r="C45" s="29">
        <v>1984</v>
      </c>
      <c r="D45" s="58"/>
      <c r="E45" s="29">
        <v>1628</v>
      </c>
      <c r="F45" s="43" t="e">
        <f>D45/B45</f>
        <v>#DIV/0!</v>
      </c>
      <c r="G45" s="50">
        <f>E45/C45</f>
        <v>0.82056451612903225</v>
      </c>
    </row>
    <row r="46" spans="1:7" s="4" customFormat="1" ht="12.75" x14ac:dyDescent="0.2">
      <c r="A46" s="56" t="s">
        <v>112</v>
      </c>
      <c r="B46" s="129">
        <v>12172</v>
      </c>
      <c r="C46" s="29">
        <v>2992</v>
      </c>
      <c r="D46" s="29">
        <v>5651</v>
      </c>
      <c r="E46" s="29">
        <v>1540</v>
      </c>
      <c r="F46" s="43">
        <f>D46/B46</f>
        <v>0.4642622412093329</v>
      </c>
      <c r="G46" s="50">
        <f>E46/C46</f>
        <v>0.51470588235294112</v>
      </c>
    </row>
    <row r="47" spans="1:7" s="4" customFormat="1" ht="12.75" x14ac:dyDescent="0.2">
      <c r="A47" s="56" t="s">
        <v>447</v>
      </c>
      <c r="B47" s="129">
        <v>13600</v>
      </c>
      <c r="C47" s="29">
        <v>1000</v>
      </c>
      <c r="D47" s="29">
        <v>9536</v>
      </c>
      <c r="E47" s="29">
        <v>737</v>
      </c>
      <c r="F47" s="43">
        <f>D47/B47</f>
        <v>0.70117647058823529</v>
      </c>
      <c r="G47" s="50">
        <f>E47/C47</f>
        <v>0.73699999999999999</v>
      </c>
    </row>
    <row r="48" spans="1:7" x14ac:dyDescent="0.25">
      <c r="A48" s="56" t="s">
        <v>24</v>
      </c>
      <c r="B48" s="130"/>
      <c r="C48" s="29">
        <v>0</v>
      </c>
      <c r="D48" s="58"/>
      <c r="E48" s="29">
        <v>0</v>
      </c>
      <c r="F48" s="43" t="e">
        <f>D48/B48</f>
        <v>#DIV/0!</v>
      </c>
      <c r="G48" s="50" t="e">
        <f>E48/C48</f>
        <v>#DIV/0!</v>
      </c>
    </row>
    <row r="49" spans="1:7" x14ac:dyDescent="0.25">
      <c r="A49" s="47" t="s">
        <v>189</v>
      </c>
      <c r="B49" s="41">
        <f>SUM(B9:B48)</f>
        <v>20756622</v>
      </c>
      <c r="C49" s="41">
        <f>SUM(C9:C48)</f>
        <v>9423220</v>
      </c>
      <c r="D49" s="41">
        <f t="shared" ref="D49:E49" si="0">SUM(D9:D48)</f>
        <v>16587163</v>
      </c>
      <c r="E49" s="41">
        <f t="shared" si="0"/>
        <v>7588893</v>
      </c>
      <c r="F49" s="69">
        <f t="shared" ref="F49" si="1">D49/B49</f>
        <v>0.79912632219250324</v>
      </c>
      <c r="G49" s="70">
        <f>E49/C49</f>
        <v>0.80533968218931529</v>
      </c>
    </row>
    <row r="50" spans="1:7" x14ac:dyDescent="0.25">
      <c r="A50" s="44"/>
      <c r="B50" s="44"/>
      <c r="C50" s="44"/>
      <c r="D50" s="44"/>
      <c r="E50" s="44"/>
      <c r="F50" s="44"/>
      <c r="G50" s="45"/>
    </row>
    <row r="51" spans="1:7" x14ac:dyDescent="0.25">
      <c r="A51" s="44"/>
      <c r="B51" s="44"/>
      <c r="C51" s="44"/>
      <c r="D51" s="44"/>
      <c r="E51" s="44"/>
      <c r="F51" s="44"/>
      <c r="G51" s="45"/>
    </row>
    <row r="52" spans="1:7" x14ac:dyDescent="0.25">
      <c r="A52" s="44"/>
    </row>
    <row r="53" spans="1:7" x14ac:dyDescent="0.25">
      <c r="B53" s="88" t="s">
        <v>173</v>
      </c>
      <c r="C53" s="88"/>
      <c r="D53" s="88"/>
      <c r="E53" s="88"/>
      <c r="F53" s="88"/>
      <c r="G53" s="88"/>
    </row>
    <row r="54" spans="1:7" x14ac:dyDescent="0.25">
      <c r="A54" s="85" t="s">
        <v>401</v>
      </c>
      <c r="B54" s="89" t="s">
        <v>170</v>
      </c>
      <c r="C54" s="90"/>
      <c r="D54" s="89" t="s">
        <v>171</v>
      </c>
      <c r="E54" s="90"/>
      <c r="F54" s="89" t="s">
        <v>174</v>
      </c>
      <c r="G54" s="90"/>
    </row>
    <row r="55" spans="1:7" x14ac:dyDescent="0.25">
      <c r="A55" s="86"/>
      <c r="B55" s="91">
        <v>2022</v>
      </c>
      <c r="C55" s="91">
        <v>2023</v>
      </c>
      <c r="D55" s="91">
        <v>2022</v>
      </c>
      <c r="E55" s="91">
        <v>2023</v>
      </c>
      <c r="F55" s="85">
        <v>2022</v>
      </c>
      <c r="G55" s="91">
        <v>2023</v>
      </c>
    </row>
    <row r="56" spans="1:7" s="4" customFormat="1" ht="12.75" x14ac:dyDescent="0.2">
      <c r="A56" s="34" t="s">
        <v>190</v>
      </c>
      <c r="B56" s="92"/>
      <c r="C56" s="92"/>
      <c r="D56" s="92"/>
      <c r="E56" s="92"/>
      <c r="F56" s="86"/>
      <c r="G56" s="93"/>
    </row>
    <row r="57" spans="1:7" s="4" customFormat="1" ht="12.75" x14ac:dyDescent="0.2">
      <c r="A57" s="56" t="s">
        <v>30</v>
      </c>
      <c r="B57" s="129">
        <v>16994694</v>
      </c>
      <c r="C57" s="29">
        <v>7580609</v>
      </c>
      <c r="D57" s="29">
        <v>13652602</v>
      </c>
      <c r="E57" s="29">
        <v>5967824</v>
      </c>
      <c r="F57" s="43">
        <f>D57/B57</f>
        <v>0.80334497343700328</v>
      </c>
      <c r="G57" s="50">
        <f>E57/C57</f>
        <v>0.78724862342853985</v>
      </c>
    </row>
    <row r="58" spans="1:7" s="4" customFormat="1" ht="12.75" x14ac:dyDescent="0.2">
      <c r="A58" s="56" t="s">
        <v>26</v>
      </c>
      <c r="B58" s="129">
        <v>10753474</v>
      </c>
      <c r="C58" s="29">
        <v>4479428</v>
      </c>
      <c r="D58" s="29">
        <v>8417053</v>
      </c>
      <c r="E58" s="29">
        <v>3364948</v>
      </c>
      <c r="F58" s="43">
        <f>D58/B58</f>
        <v>0.78272872561927431</v>
      </c>
      <c r="G58" s="50">
        <f>E58/C58</f>
        <v>0.7512003764766394</v>
      </c>
    </row>
    <row r="59" spans="1:7" s="4" customFormat="1" ht="12.75" x14ac:dyDescent="0.2">
      <c r="A59" s="56" t="s">
        <v>95</v>
      </c>
      <c r="B59" s="129">
        <v>8923820</v>
      </c>
      <c r="C59" s="29">
        <v>1267360</v>
      </c>
      <c r="D59" s="29">
        <v>7149312</v>
      </c>
      <c r="E59" s="29">
        <v>1102150</v>
      </c>
      <c r="F59" s="43">
        <f>D59/B59</f>
        <v>0.80114928360276205</v>
      </c>
      <c r="G59" s="50">
        <f>E59/C59</f>
        <v>0.86964240626183564</v>
      </c>
    </row>
    <row r="60" spans="1:7" s="4" customFormat="1" ht="12.75" x14ac:dyDescent="0.2">
      <c r="A60" s="56" t="s">
        <v>400</v>
      </c>
      <c r="B60" s="129">
        <v>2407528</v>
      </c>
      <c r="C60" s="29">
        <v>941586</v>
      </c>
      <c r="D60" s="29">
        <v>1774120</v>
      </c>
      <c r="E60" s="29">
        <v>634382</v>
      </c>
      <c r="F60" s="43">
        <f>D60/B60</f>
        <v>0.73690524056210349</v>
      </c>
      <c r="G60" s="50">
        <f>E60/C60</f>
        <v>0.67373771487681422</v>
      </c>
    </row>
    <row r="61" spans="1:7" s="4" customFormat="1" ht="12.75" x14ac:dyDescent="0.2">
      <c r="A61" s="56" t="s">
        <v>422</v>
      </c>
      <c r="B61" s="129">
        <v>1830780</v>
      </c>
      <c r="C61" s="29">
        <v>668340</v>
      </c>
      <c r="D61" s="29">
        <v>1451728</v>
      </c>
      <c r="E61" s="29">
        <v>585142</v>
      </c>
      <c r="F61" s="43">
        <f>D61/B61</f>
        <v>0.79295600782180276</v>
      </c>
      <c r="G61" s="50">
        <f>E61/C61</f>
        <v>0.87551545620492566</v>
      </c>
    </row>
    <row r="62" spans="1:7" s="4" customFormat="1" ht="12.75" x14ac:dyDescent="0.2">
      <c r="A62" s="56" t="s">
        <v>159</v>
      </c>
      <c r="B62" s="129">
        <v>1198797</v>
      </c>
      <c r="C62" s="29">
        <v>569349</v>
      </c>
      <c r="D62" s="29">
        <v>1039879</v>
      </c>
      <c r="E62" s="29">
        <v>471046</v>
      </c>
      <c r="F62" s="43">
        <f>D62/B62</f>
        <v>0.86743543735928597</v>
      </c>
      <c r="G62" s="50">
        <f>E62/C62</f>
        <v>0.82734140219794894</v>
      </c>
    </row>
    <row r="63" spans="1:7" s="4" customFormat="1" ht="12.75" x14ac:dyDescent="0.2">
      <c r="A63" s="56" t="s">
        <v>78</v>
      </c>
      <c r="B63" s="129">
        <v>1032620</v>
      </c>
      <c r="C63" s="29">
        <v>497324</v>
      </c>
      <c r="D63" s="29">
        <v>881048</v>
      </c>
      <c r="E63" s="29">
        <v>439386</v>
      </c>
      <c r="F63" s="43">
        <f>D63/B63</f>
        <v>0.85321609110805519</v>
      </c>
      <c r="G63" s="50">
        <f>E63/C63</f>
        <v>0.88350049464735259</v>
      </c>
    </row>
    <row r="64" spans="1:7" s="4" customFormat="1" ht="12.75" x14ac:dyDescent="0.2">
      <c r="A64" s="56" t="s">
        <v>107</v>
      </c>
      <c r="B64" s="129">
        <v>11370</v>
      </c>
      <c r="C64" s="29">
        <v>2151</v>
      </c>
      <c r="D64" s="29">
        <v>5948</v>
      </c>
      <c r="E64" s="29">
        <v>1303</v>
      </c>
      <c r="F64" s="43">
        <f>D64/B64</f>
        <v>0.5231310466138962</v>
      </c>
      <c r="G64" s="50">
        <f>E64/C64</f>
        <v>0.6057647605764761</v>
      </c>
    </row>
    <row r="65" spans="1:7" x14ac:dyDescent="0.25">
      <c r="A65" s="56" t="s">
        <v>114</v>
      </c>
      <c r="B65" s="129">
        <v>18432</v>
      </c>
      <c r="C65" s="58"/>
      <c r="D65" s="29">
        <v>13872</v>
      </c>
      <c r="E65" s="58"/>
      <c r="F65" s="43">
        <f>D65/B65</f>
        <v>0.75260416666666663</v>
      </c>
      <c r="G65" s="50" t="e">
        <f>E65/C65</f>
        <v>#DIV/0!</v>
      </c>
    </row>
    <row r="66" spans="1:7" x14ac:dyDescent="0.25">
      <c r="A66" s="47" t="s">
        <v>189</v>
      </c>
      <c r="B66" s="41">
        <f>SUM(B57:B65)</f>
        <v>43171515</v>
      </c>
      <c r="C66" s="41">
        <f t="shared" ref="C66:E66" si="2">SUM(C57:C65)</f>
        <v>16006147</v>
      </c>
      <c r="D66" s="41">
        <f t="shared" si="2"/>
        <v>34385562</v>
      </c>
      <c r="E66" s="41">
        <f t="shared" si="2"/>
        <v>12566181</v>
      </c>
      <c r="F66" s="69">
        <f t="shared" ref="F66" si="3">D66/B66</f>
        <v>0.79648726712509399</v>
      </c>
      <c r="G66" s="70">
        <f t="shared" ref="G66" si="4">E66/C66</f>
        <v>0.78508469277459469</v>
      </c>
    </row>
  </sheetData>
  <sortState xmlns:xlrd2="http://schemas.microsoft.com/office/spreadsheetml/2017/richdata2" ref="A57:G65">
    <sortCondition descending="1" ref="E57:E65"/>
  </sortState>
  <mergeCells count="18">
    <mergeCell ref="A1:G1"/>
    <mergeCell ref="A2:G2"/>
    <mergeCell ref="B7:C7"/>
    <mergeCell ref="D7:E7"/>
    <mergeCell ref="F7:G7"/>
    <mergeCell ref="A6:A7"/>
    <mergeCell ref="A54:A55"/>
    <mergeCell ref="B6:G6"/>
    <mergeCell ref="B53:G53"/>
    <mergeCell ref="B54:C54"/>
    <mergeCell ref="D54:E54"/>
    <mergeCell ref="F54:G54"/>
    <mergeCell ref="B55:B56"/>
    <mergeCell ref="C55:C56"/>
    <mergeCell ref="D55:D56"/>
    <mergeCell ref="E55:E56"/>
    <mergeCell ref="F55:F56"/>
    <mergeCell ref="G55:G56"/>
  </mergeCells>
  <printOptions horizontalCentered="1" verticalCentered="1"/>
  <pageMargins left="0" right="0" top="0" bottom="0"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topLeftCell="A42" zoomScaleNormal="100" workbookViewId="0">
      <selection activeCell="D62" sqref="D62"/>
    </sheetView>
  </sheetViews>
  <sheetFormatPr baseColWidth="10" defaultRowHeight="15" x14ac:dyDescent="0.25"/>
  <cols>
    <col min="1" max="1" width="21.7109375" customWidth="1"/>
    <col min="2" max="2" width="55.28515625" customWidth="1"/>
    <col min="3" max="3" width="10" bestFit="1" customWidth="1"/>
    <col min="4" max="4" width="10" customWidth="1"/>
    <col min="5" max="5" width="12.7109375" bestFit="1" customWidth="1"/>
    <col min="6" max="6" width="12.7109375" customWidth="1"/>
    <col min="7" max="7" width="12.28515625" customWidth="1"/>
    <col min="8" max="8" width="11.85546875" customWidth="1"/>
    <col min="9" max="10" width="9.7109375" bestFit="1" customWidth="1"/>
  </cols>
  <sheetData>
    <row r="1" spans="1:10" s="2" customFormat="1" ht="15.75" customHeight="1" x14ac:dyDescent="0.2">
      <c r="A1" s="94" t="s">
        <v>476</v>
      </c>
      <c r="B1" s="94"/>
      <c r="C1" s="94"/>
      <c r="D1" s="94"/>
      <c r="E1" s="94"/>
      <c r="F1" s="94"/>
    </row>
    <row r="2" spans="1:10" s="2" customFormat="1" ht="15.75" customHeight="1" x14ac:dyDescent="0.25">
      <c r="A2" s="1" t="s">
        <v>494</v>
      </c>
      <c r="B2" s="1"/>
      <c r="C2" s="1"/>
      <c r="D2" s="1"/>
      <c r="E2" s="1"/>
      <c r="F2" s="1"/>
    </row>
    <row r="3" spans="1:10" s="2" customFormat="1" ht="15.75" customHeight="1" x14ac:dyDescent="0.2">
      <c r="A3" s="94" t="s">
        <v>475</v>
      </c>
      <c r="B3" s="94"/>
      <c r="C3" s="94"/>
      <c r="D3" s="94"/>
      <c r="E3" s="94"/>
      <c r="F3" s="94"/>
      <c r="G3" s="94"/>
    </row>
    <row r="4" spans="1:10" s="2" customFormat="1" ht="15.75" customHeight="1" x14ac:dyDescent="0.2">
      <c r="A4" s="94" t="s">
        <v>493</v>
      </c>
      <c r="B4" s="94"/>
      <c r="C4" s="94"/>
      <c r="D4" s="94"/>
      <c r="E4" s="94"/>
      <c r="F4" s="94"/>
    </row>
    <row r="6" spans="1:10" ht="28.5" customHeight="1" x14ac:dyDescent="0.25">
      <c r="A6" s="96" t="s">
        <v>401</v>
      </c>
      <c r="B6" s="97"/>
      <c r="C6" s="109" t="s">
        <v>172</v>
      </c>
      <c r="D6" s="109"/>
      <c r="E6" s="109"/>
      <c r="F6" s="109"/>
      <c r="G6" s="109"/>
      <c r="H6" s="109"/>
      <c r="I6" s="109"/>
      <c r="J6" s="109"/>
    </row>
    <row r="7" spans="1:10" ht="28.5" customHeight="1" x14ac:dyDescent="0.25">
      <c r="A7" s="98"/>
      <c r="B7" s="99"/>
      <c r="C7" s="107" t="s">
        <v>477</v>
      </c>
      <c r="D7" s="108"/>
      <c r="E7" s="107" t="s">
        <v>411</v>
      </c>
      <c r="F7" s="108"/>
      <c r="G7" s="105" t="s">
        <v>415</v>
      </c>
      <c r="H7" s="106"/>
      <c r="I7" s="105" t="s">
        <v>174</v>
      </c>
      <c r="J7" s="106"/>
    </row>
    <row r="8" spans="1:10" x14ac:dyDescent="0.25">
      <c r="A8" s="46" t="s">
        <v>394</v>
      </c>
      <c r="B8" s="46" t="s">
        <v>401</v>
      </c>
      <c r="C8" s="46">
        <v>2022</v>
      </c>
      <c r="D8" s="46">
        <v>2023</v>
      </c>
      <c r="E8" s="46">
        <v>2022</v>
      </c>
      <c r="F8" s="46">
        <v>2023</v>
      </c>
      <c r="G8" s="46">
        <v>2022</v>
      </c>
      <c r="H8" s="46">
        <v>2023</v>
      </c>
      <c r="I8" s="46">
        <v>2022</v>
      </c>
      <c r="J8" s="46">
        <v>2023</v>
      </c>
    </row>
    <row r="9" spans="1:10" s="26" customFormat="1" ht="12" x14ac:dyDescent="0.2">
      <c r="A9" s="56" t="s">
        <v>250</v>
      </c>
      <c r="B9" s="56" t="s">
        <v>30</v>
      </c>
      <c r="C9" s="129">
        <v>37567</v>
      </c>
      <c r="D9" s="59">
        <v>18197</v>
      </c>
      <c r="E9" s="29">
        <v>154307663</v>
      </c>
      <c r="F9" s="29">
        <v>80781883</v>
      </c>
      <c r="G9" s="29">
        <v>52273678</v>
      </c>
      <c r="H9" s="29">
        <v>29775380</v>
      </c>
      <c r="I9" s="43">
        <f>G9/E9</f>
        <v>0.3387626834838397</v>
      </c>
      <c r="J9" s="43">
        <f>H9/F9</f>
        <v>0.3685898235375375</v>
      </c>
    </row>
    <row r="10" spans="1:10" s="26" customFormat="1" ht="12" x14ac:dyDescent="0.2">
      <c r="A10" s="56" t="s">
        <v>271</v>
      </c>
      <c r="B10" s="56" t="s">
        <v>51</v>
      </c>
      <c r="C10" s="129">
        <v>16192</v>
      </c>
      <c r="D10" s="59">
        <v>6816</v>
      </c>
      <c r="E10" s="29">
        <v>136221408</v>
      </c>
      <c r="F10" s="29">
        <v>61672944</v>
      </c>
      <c r="G10" s="29">
        <v>8958142</v>
      </c>
      <c r="H10" s="29">
        <v>2548267</v>
      </c>
      <c r="I10" s="43">
        <f>G10/E10</f>
        <v>6.5761631240810553E-2</v>
      </c>
      <c r="J10" s="43">
        <f>H10/F10</f>
        <v>4.131904259345881E-2</v>
      </c>
    </row>
    <row r="11" spans="1:10" s="26" customFormat="1" ht="12" x14ac:dyDescent="0.2">
      <c r="A11" s="56" t="s">
        <v>299</v>
      </c>
      <c r="B11" s="56" t="s">
        <v>78</v>
      </c>
      <c r="C11" s="129">
        <v>8773</v>
      </c>
      <c r="D11" s="59">
        <v>3858</v>
      </c>
      <c r="E11" s="29">
        <v>67885300</v>
      </c>
      <c r="F11" s="29">
        <v>30198700</v>
      </c>
      <c r="G11" s="29">
        <v>2229615</v>
      </c>
      <c r="H11" s="29">
        <v>592739</v>
      </c>
      <c r="I11" s="43">
        <f>G11/E11</f>
        <v>3.2843855739018608E-2</v>
      </c>
      <c r="J11" s="43">
        <f>H11/F11</f>
        <v>1.9627964117660695E-2</v>
      </c>
    </row>
    <row r="12" spans="1:10" s="26" customFormat="1" ht="12" x14ac:dyDescent="0.2">
      <c r="A12" s="56" t="s">
        <v>221</v>
      </c>
      <c r="B12" s="56" t="s">
        <v>0</v>
      </c>
      <c r="C12" s="129">
        <v>10754</v>
      </c>
      <c r="D12" s="59">
        <v>3685</v>
      </c>
      <c r="E12" s="29">
        <v>62622092</v>
      </c>
      <c r="F12" s="29">
        <v>15127000</v>
      </c>
      <c r="G12" s="29">
        <v>4350169</v>
      </c>
      <c r="H12" s="29">
        <v>491732</v>
      </c>
      <c r="I12" s="43">
        <f>G12/E12</f>
        <v>6.9467002156363603E-2</v>
      </c>
      <c r="J12" s="43">
        <f>H12/F12</f>
        <v>3.2506908177431085E-2</v>
      </c>
    </row>
    <row r="13" spans="1:10" s="26" customFormat="1" ht="12" x14ac:dyDescent="0.2">
      <c r="A13" s="56" t="s">
        <v>297</v>
      </c>
      <c r="B13" s="56" t="s">
        <v>76</v>
      </c>
      <c r="C13" s="129">
        <v>7781</v>
      </c>
      <c r="D13" s="59">
        <v>2588</v>
      </c>
      <c r="E13" s="29">
        <v>0</v>
      </c>
      <c r="F13" s="29">
        <v>0</v>
      </c>
      <c r="G13" s="29">
        <v>0</v>
      </c>
      <c r="H13" s="29">
        <v>0</v>
      </c>
      <c r="I13" s="43" t="e">
        <f>G13/E13</f>
        <v>#DIV/0!</v>
      </c>
      <c r="J13" s="43" t="e">
        <f>H13/F13</f>
        <v>#DIV/0!</v>
      </c>
    </row>
    <row r="14" spans="1:10" s="26" customFormat="1" ht="12" x14ac:dyDescent="0.2">
      <c r="A14" s="56" t="s">
        <v>305</v>
      </c>
      <c r="B14" s="56" t="s">
        <v>87</v>
      </c>
      <c r="C14" s="129">
        <v>5204</v>
      </c>
      <c r="D14" s="59">
        <v>2222</v>
      </c>
      <c r="E14" s="29">
        <v>333994700</v>
      </c>
      <c r="F14" s="29">
        <v>141401600</v>
      </c>
      <c r="G14" s="29">
        <v>226892874</v>
      </c>
      <c r="H14" s="29">
        <v>95028644</v>
      </c>
      <c r="I14" s="43">
        <f>G14/E14</f>
        <v>0.67933076183544228</v>
      </c>
      <c r="J14" s="43">
        <f>H14/F14</f>
        <v>0.6720478693310401</v>
      </c>
    </row>
    <row r="15" spans="1:10" s="26" customFormat="1" ht="12" x14ac:dyDescent="0.2">
      <c r="A15" s="56" t="s">
        <v>278</v>
      </c>
      <c r="B15" s="56" t="s">
        <v>58</v>
      </c>
      <c r="C15" s="129">
        <v>4057</v>
      </c>
      <c r="D15" s="59">
        <v>1888</v>
      </c>
      <c r="E15" s="29">
        <v>12125256</v>
      </c>
      <c r="F15" s="29">
        <v>5312837</v>
      </c>
      <c r="G15" s="29">
        <v>2475568</v>
      </c>
      <c r="H15" s="29">
        <v>1028670</v>
      </c>
      <c r="I15" s="43">
        <f>G15/E15</f>
        <v>0.20416624605699046</v>
      </c>
      <c r="J15" s="43">
        <f>H15/F15</f>
        <v>0.19361971767626224</v>
      </c>
    </row>
    <row r="16" spans="1:10" s="26" customFormat="1" ht="12" x14ac:dyDescent="0.2">
      <c r="A16" s="56" t="s">
        <v>291</v>
      </c>
      <c r="B16" s="56" t="s">
        <v>71</v>
      </c>
      <c r="C16" s="129">
        <v>2191</v>
      </c>
      <c r="D16" s="59">
        <v>1244</v>
      </c>
      <c r="E16" s="29">
        <v>39986188</v>
      </c>
      <c r="F16" s="29">
        <v>25690470</v>
      </c>
      <c r="G16" s="29">
        <v>687981</v>
      </c>
      <c r="H16" s="29">
        <v>692248</v>
      </c>
      <c r="I16" s="43">
        <f>G16/E16</f>
        <v>1.7205466047426177E-2</v>
      </c>
      <c r="J16" s="43">
        <f>H16/F16</f>
        <v>2.6945711775611735E-2</v>
      </c>
    </row>
    <row r="17" spans="1:10" s="26" customFormat="1" ht="12" x14ac:dyDescent="0.2">
      <c r="A17" s="56" t="s">
        <v>286</v>
      </c>
      <c r="B17" s="56" t="s">
        <v>67</v>
      </c>
      <c r="C17" s="129">
        <v>2604</v>
      </c>
      <c r="D17" s="59">
        <v>1201</v>
      </c>
      <c r="E17" s="29">
        <v>140622420</v>
      </c>
      <c r="F17" s="29">
        <v>64854000</v>
      </c>
      <c r="G17" s="29">
        <v>96525708</v>
      </c>
      <c r="H17" s="29">
        <v>44129164</v>
      </c>
      <c r="I17" s="43">
        <f>G17/E17</f>
        <v>0.68641762814208429</v>
      </c>
      <c r="J17" s="43">
        <f>H17/F17</f>
        <v>0.68043858512967592</v>
      </c>
    </row>
    <row r="18" spans="1:10" s="26" customFormat="1" ht="12" x14ac:dyDescent="0.2">
      <c r="A18" s="56" t="s">
        <v>246</v>
      </c>
      <c r="B18" s="56" t="s">
        <v>25</v>
      </c>
      <c r="C18" s="129">
        <v>2286</v>
      </c>
      <c r="D18" s="59">
        <v>1128</v>
      </c>
      <c r="E18" s="29">
        <v>17428000</v>
      </c>
      <c r="F18" s="29">
        <v>6212000</v>
      </c>
      <c r="G18" s="29">
        <v>3738234</v>
      </c>
      <c r="H18" s="29">
        <v>977121</v>
      </c>
      <c r="I18" s="43">
        <f>G18/E18</f>
        <v>0.21449586871700713</v>
      </c>
      <c r="J18" s="43">
        <f>H18/F18</f>
        <v>0.15729571796522859</v>
      </c>
    </row>
    <row r="19" spans="1:10" s="26" customFormat="1" ht="12" x14ac:dyDescent="0.2">
      <c r="A19" s="56" t="s">
        <v>314</v>
      </c>
      <c r="B19" s="56" t="s">
        <v>95</v>
      </c>
      <c r="C19" s="129">
        <v>5255</v>
      </c>
      <c r="D19" s="59">
        <v>1010</v>
      </c>
      <c r="E19" s="29">
        <v>390229</v>
      </c>
      <c r="F19" s="29">
        <v>40195</v>
      </c>
      <c r="G19" s="29">
        <v>390229</v>
      </c>
      <c r="H19" s="29">
        <v>40195</v>
      </c>
      <c r="I19" s="43">
        <f>G19/E19</f>
        <v>1</v>
      </c>
      <c r="J19" s="43">
        <f>H19/F19</f>
        <v>1</v>
      </c>
    </row>
    <row r="20" spans="1:10" s="26" customFormat="1" ht="12" x14ac:dyDescent="0.2">
      <c r="A20" s="56" t="s">
        <v>309</v>
      </c>
      <c r="B20" s="56" t="s">
        <v>91</v>
      </c>
      <c r="C20" s="129">
        <v>2178</v>
      </c>
      <c r="D20" s="59">
        <v>906</v>
      </c>
      <c r="E20" s="29">
        <v>11202000</v>
      </c>
      <c r="F20" s="29">
        <v>4678000</v>
      </c>
      <c r="G20" s="29">
        <v>770989</v>
      </c>
      <c r="H20" s="29">
        <v>294659</v>
      </c>
      <c r="I20" s="43">
        <f>G20/E20</f>
        <v>6.882601321192644E-2</v>
      </c>
      <c r="J20" s="43">
        <f>H20/F20</f>
        <v>6.2988242838820013E-2</v>
      </c>
    </row>
    <row r="21" spans="1:10" s="26" customFormat="1" ht="12" x14ac:dyDescent="0.2">
      <c r="A21" s="56" t="s">
        <v>281</v>
      </c>
      <c r="B21" s="56" t="s">
        <v>61</v>
      </c>
      <c r="C21" s="129">
        <v>2077</v>
      </c>
      <c r="D21" s="59">
        <v>810</v>
      </c>
      <c r="E21" s="29">
        <v>0</v>
      </c>
      <c r="F21" s="29">
        <v>0</v>
      </c>
      <c r="G21" s="29">
        <v>0</v>
      </c>
      <c r="H21" s="29">
        <v>0</v>
      </c>
      <c r="I21" s="43" t="e">
        <f>G21/E21</f>
        <v>#DIV/0!</v>
      </c>
      <c r="J21" s="43" t="e">
        <f>H21/F21</f>
        <v>#DIV/0!</v>
      </c>
    </row>
    <row r="22" spans="1:10" s="26" customFormat="1" ht="12" x14ac:dyDescent="0.2">
      <c r="A22" s="56" t="s">
        <v>288</v>
      </c>
      <c r="B22" s="56" t="s">
        <v>68</v>
      </c>
      <c r="C22" s="129">
        <v>1726</v>
      </c>
      <c r="D22" s="59">
        <v>757</v>
      </c>
      <c r="E22" s="29">
        <v>71401646</v>
      </c>
      <c r="F22" s="29">
        <v>32846057</v>
      </c>
      <c r="G22" s="29">
        <v>17914729</v>
      </c>
      <c r="H22" s="29">
        <v>7653824</v>
      </c>
      <c r="I22" s="43">
        <f>G22/E22</f>
        <v>0.25090078455614312</v>
      </c>
      <c r="J22" s="43">
        <f>H22/F22</f>
        <v>0.23302108986780362</v>
      </c>
    </row>
    <row r="23" spans="1:10" s="26" customFormat="1" ht="12" x14ac:dyDescent="0.2">
      <c r="A23" s="56" t="s">
        <v>421</v>
      </c>
      <c r="B23" s="56" t="s">
        <v>420</v>
      </c>
      <c r="C23" s="129">
        <v>1510</v>
      </c>
      <c r="D23" s="59">
        <v>689</v>
      </c>
      <c r="E23" s="61">
        <v>10401983</v>
      </c>
      <c r="F23" s="61">
        <v>4855376</v>
      </c>
      <c r="G23" s="29">
        <v>29688</v>
      </c>
      <c r="H23" s="29">
        <v>53007</v>
      </c>
      <c r="I23" s="43">
        <f>G23/E23</f>
        <v>2.8540711900798144E-3</v>
      </c>
      <c r="J23" s="43">
        <f>H23/F23</f>
        <v>1.0917177166093832E-2</v>
      </c>
    </row>
    <row r="24" spans="1:10" s="26" customFormat="1" ht="12" x14ac:dyDescent="0.2">
      <c r="A24" s="56" t="s">
        <v>465</v>
      </c>
      <c r="B24" s="56" t="s">
        <v>463</v>
      </c>
      <c r="C24" s="129">
        <v>529</v>
      </c>
      <c r="D24" s="59">
        <v>636</v>
      </c>
      <c r="E24" s="29">
        <v>8575064</v>
      </c>
      <c r="F24" s="29">
        <v>10188667</v>
      </c>
      <c r="G24" s="29">
        <v>89779</v>
      </c>
      <c r="H24" s="29">
        <v>129747</v>
      </c>
      <c r="I24" s="43">
        <f>G24/E24</f>
        <v>1.0469776085636212E-2</v>
      </c>
      <c r="J24" s="43">
        <f>H24/F24</f>
        <v>1.2734443082691779E-2</v>
      </c>
    </row>
    <row r="25" spans="1:10" s="26" customFormat="1" ht="12" x14ac:dyDescent="0.2">
      <c r="A25" s="56" t="s">
        <v>283</v>
      </c>
      <c r="B25" s="56" t="s">
        <v>64</v>
      </c>
      <c r="C25" s="129">
        <v>1180</v>
      </c>
      <c r="D25" s="59">
        <v>609</v>
      </c>
      <c r="E25" s="29">
        <v>26976000</v>
      </c>
      <c r="F25" s="29">
        <v>14022000</v>
      </c>
      <c r="G25" s="29">
        <v>14710920</v>
      </c>
      <c r="H25" s="29">
        <v>7141244</v>
      </c>
      <c r="I25" s="43">
        <f>G25/E25</f>
        <v>0.54533362989323841</v>
      </c>
      <c r="J25" s="43">
        <f>H25/F25</f>
        <v>0.50928854656967626</v>
      </c>
    </row>
    <row r="26" spans="1:10" s="26" customFormat="1" ht="12" x14ac:dyDescent="0.2">
      <c r="A26" s="56" t="s">
        <v>336</v>
      </c>
      <c r="B26" s="56" t="s">
        <v>116</v>
      </c>
      <c r="C26" s="129">
        <v>1304</v>
      </c>
      <c r="D26" s="59">
        <v>604</v>
      </c>
      <c r="E26" s="29">
        <v>0</v>
      </c>
      <c r="F26" s="29">
        <v>69</v>
      </c>
      <c r="G26" s="29">
        <v>0</v>
      </c>
      <c r="H26" s="29">
        <v>0</v>
      </c>
      <c r="I26" s="43" t="e">
        <f>G26/E26</f>
        <v>#DIV/0!</v>
      </c>
      <c r="J26" s="43">
        <f>H26/F26</f>
        <v>0</v>
      </c>
    </row>
    <row r="27" spans="1:10" s="26" customFormat="1" ht="12" x14ac:dyDescent="0.2">
      <c r="A27" s="56" t="s">
        <v>273</v>
      </c>
      <c r="B27" s="56" t="s">
        <v>53</v>
      </c>
      <c r="C27" s="129">
        <v>1460</v>
      </c>
      <c r="D27" s="59">
        <v>604</v>
      </c>
      <c r="E27" s="29">
        <v>26280000</v>
      </c>
      <c r="F27" s="29">
        <v>10872000</v>
      </c>
      <c r="G27" s="29">
        <v>3671904</v>
      </c>
      <c r="H27" s="29">
        <v>1245016</v>
      </c>
      <c r="I27" s="43">
        <f>G27/E27</f>
        <v>0.13972237442922375</v>
      </c>
      <c r="J27" s="43">
        <f>H27/F27</f>
        <v>0.1145158204562178</v>
      </c>
    </row>
    <row r="28" spans="1:10" s="26" customFormat="1" ht="12" x14ac:dyDescent="0.2">
      <c r="A28" s="56" t="s">
        <v>280</v>
      </c>
      <c r="B28" s="56" t="s">
        <v>60</v>
      </c>
      <c r="C28" s="129">
        <v>1468</v>
      </c>
      <c r="D28" s="59">
        <v>602</v>
      </c>
      <c r="E28" s="29">
        <v>73128420</v>
      </c>
      <c r="F28" s="29">
        <v>29988630</v>
      </c>
      <c r="G28" s="29">
        <v>6988663</v>
      </c>
      <c r="H28" s="29">
        <v>2499678</v>
      </c>
      <c r="I28" s="43">
        <f>G28/E28</f>
        <v>9.5566990234439639E-2</v>
      </c>
      <c r="J28" s="43">
        <f>H28/F28</f>
        <v>8.3354191238479383E-2</v>
      </c>
    </row>
    <row r="29" spans="1:10" s="26" customFormat="1" ht="12" x14ac:dyDescent="0.2">
      <c r="A29" s="56" t="s">
        <v>328</v>
      </c>
      <c r="B29" s="56" t="s">
        <v>109</v>
      </c>
      <c r="C29" s="129">
        <v>1536</v>
      </c>
      <c r="D29" s="59">
        <v>575</v>
      </c>
      <c r="E29" s="29">
        <v>345463</v>
      </c>
      <c r="F29" s="29">
        <v>56168</v>
      </c>
      <c r="G29" s="29">
        <v>345342</v>
      </c>
      <c r="H29" s="29">
        <v>56168</v>
      </c>
      <c r="I29" s="43">
        <f>G29/E29</f>
        <v>0.99964974541412543</v>
      </c>
      <c r="J29" s="43">
        <f>H29/F29</f>
        <v>1</v>
      </c>
    </row>
    <row r="30" spans="1:10" s="26" customFormat="1" ht="12" x14ac:dyDescent="0.2">
      <c r="A30" s="56" t="s">
        <v>233</v>
      </c>
      <c r="B30" s="56" t="s">
        <v>12</v>
      </c>
      <c r="C30" s="129">
        <v>1545</v>
      </c>
      <c r="D30" s="59">
        <v>550</v>
      </c>
      <c r="E30" s="29">
        <v>18082435</v>
      </c>
      <c r="F30" s="29">
        <v>6405157</v>
      </c>
      <c r="G30" s="29">
        <v>17927935</v>
      </c>
      <c r="H30" s="29">
        <v>6350157</v>
      </c>
      <c r="I30" s="43">
        <f>G30/E30</f>
        <v>0.99145579674418849</v>
      </c>
      <c r="J30" s="43">
        <f>H30/F30</f>
        <v>0.99141316910733024</v>
      </c>
    </row>
    <row r="31" spans="1:10" s="26" customFormat="1" ht="12" x14ac:dyDescent="0.2">
      <c r="A31" s="56" t="s">
        <v>464</v>
      </c>
      <c r="B31" s="56" t="s">
        <v>462</v>
      </c>
      <c r="C31" s="129">
        <v>226</v>
      </c>
      <c r="D31" s="59">
        <v>488</v>
      </c>
      <c r="E31" s="29">
        <v>0</v>
      </c>
      <c r="F31" s="29">
        <v>0</v>
      </c>
      <c r="G31" s="29">
        <v>0</v>
      </c>
      <c r="H31" s="29">
        <v>0</v>
      </c>
      <c r="I31" s="43" t="e">
        <f>G31/E31</f>
        <v>#DIV/0!</v>
      </c>
      <c r="J31" s="43" t="e">
        <f>H31/F31</f>
        <v>#DIV/0!</v>
      </c>
    </row>
    <row r="32" spans="1:10" s="26" customFormat="1" ht="12" x14ac:dyDescent="0.2">
      <c r="A32" s="56" t="s">
        <v>239</v>
      </c>
      <c r="B32" s="56" t="s">
        <v>18</v>
      </c>
      <c r="C32" s="129">
        <v>1073</v>
      </c>
      <c r="D32" s="59">
        <v>473</v>
      </c>
      <c r="E32" s="29">
        <v>12978500</v>
      </c>
      <c r="F32" s="29">
        <v>4642000</v>
      </c>
      <c r="G32" s="29">
        <v>5337344</v>
      </c>
      <c r="H32" s="29">
        <v>1922115</v>
      </c>
      <c r="I32" s="43">
        <f>G32/E32</f>
        <v>0.4112450591362638</v>
      </c>
      <c r="J32" s="43">
        <f>H32/F32</f>
        <v>0.41407044377423524</v>
      </c>
    </row>
    <row r="33" spans="1:10" s="26" customFormat="1" ht="12" x14ac:dyDescent="0.2">
      <c r="A33" s="56" t="s">
        <v>247</v>
      </c>
      <c r="B33" s="56" t="s">
        <v>26</v>
      </c>
      <c r="C33" s="129">
        <v>136</v>
      </c>
      <c r="D33" s="59">
        <v>439</v>
      </c>
      <c r="E33" s="29">
        <v>2377147</v>
      </c>
      <c r="F33" s="29">
        <v>7691130</v>
      </c>
      <c r="G33" s="29">
        <v>27353</v>
      </c>
      <c r="H33" s="29">
        <v>121241</v>
      </c>
      <c r="I33" s="43">
        <f>G33/E33</f>
        <v>1.1506650619418992E-2</v>
      </c>
      <c r="J33" s="43">
        <f>H33/F33</f>
        <v>1.5763743429118997E-2</v>
      </c>
    </row>
    <row r="34" spans="1:10" s="26" customFormat="1" ht="12" x14ac:dyDescent="0.2">
      <c r="A34" s="56" t="s">
        <v>303</v>
      </c>
      <c r="B34" s="56" t="s">
        <v>83</v>
      </c>
      <c r="C34" s="129">
        <v>953</v>
      </c>
      <c r="D34" s="59">
        <v>383</v>
      </c>
      <c r="E34" s="29">
        <v>2841249</v>
      </c>
      <c r="F34" s="29">
        <v>1294970</v>
      </c>
      <c r="G34" s="29">
        <v>791721</v>
      </c>
      <c r="H34" s="29">
        <v>348812</v>
      </c>
      <c r="I34" s="43">
        <f>G34/E34</f>
        <v>0.27865245179144804</v>
      </c>
      <c r="J34" s="43">
        <f>H34/F34</f>
        <v>0.26935913573287412</v>
      </c>
    </row>
    <row r="35" spans="1:10" s="26" customFormat="1" ht="12" x14ac:dyDescent="0.2">
      <c r="A35" s="56" t="s">
        <v>231</v>
      </c>
      <c r="B35" s="56" t="s">
        <v>10</v>
      </c>
      <c r="C35" s="129">
        <v>601</v>
      </c>
      <c r="D35" s="59">
        <v>383</v>
      </c>
      <c r="E35" s="29">
        <v>36060000</v>
      </c>
      <c r="F35" s="29">
        <v>22980000</v>
      </c>
      <c r="G35" s="29">
        <v>5297631</v>
      </c>
      <c r="H35" s="29">
        <v>3544203</v>
      </c>
      <c r="I35" s="43">
        <f>G35/E35</f>
        <v>0.14691156405990016</v>
      </c>
      <c r="J35" s="43">
        <f>H35/F35</f>
        <v>0.15422989556135772</v>
      </c>
    </row>
    <row r="36" spans="1:10" s="26" customFormat="1" ht="12" x14ac:dyDescent="0.2">
      <c r="A36" s="56" t="s">
        <v>312</v>
      </c>
      <c r="B36" s="56" t="s">
        <v>93</v>
      </c>
      <c r="C36" s="129">
        <v>1190</v>
      </c>
      <c r="D36" s="59">
        <v>361</v>
      </c>
      <c r="E36" s="29">
        <v>73388000</v>
      </c>
      <c r="F36" s="29">
        <v>21704000</v>
      </c>
      <c r="G36" s="29">
        <v>41071436</v>
      </c>
      <c r="H36" s="29">
        <v>13756778</v>
      </c>
      <c r="I36" s="43">
        <f>G36/E36</f>
        <v>0.55964784433422354</v>
      </c>
      <c r="J36" s="43">
        <f>H36/F36</f>
        <v>0.63383606708440843</v>
      </c>
    </row>
    <row r="37" spans="1:10" s="26" customFormat="1" ht="12" x14ac:dyDescent="0.2">
      <c r="A37" s="56" t="s">
        <v>289</v>
      </c>
      <c r="B37" s="56" t="s">
        <v>69</v>
      </c>
      <c r="C37" s="129">
        <v>730</v>
      </c>
      <c r="D37" s="59">
        <v>340</v>
      </c>
      <c r="E37" s="29">
        <v>14997867</v>
      </c>
      <c r="F37" s="29">
        <v>6505810</v>
      </c>
      <c r="G37" s="29">
        <v>10708737</v>
      </c>
      <c r="H37" s="29">
        <v>4143348</v>
      </c>
      <c r="I37" s="43">
        <f>G37/E37</f>
        <v>0.71401733326479022</v>
      </c>
      <c r="J37" s="43">
        <f>H37/F37</f>
        <v>0.63686889103739586</v>
      </c>
    </row>
    <row r="38" spans="1:10" s="26" customFormat="1" ht="12" x14ac:dyDescent="0.2">
      <c r="A38" s="56" t="s">
        <v>241</v>
      </c>
      <c r="B38" s="56" t="s">
        <v>20</v>
      </c>
      <c r="C38" s="129">
        <v>694</v>
      </c>
      <c r="D38" s="59">
        <v>302</v>
      </c>
      <c r="E38" s="29">
        <v>16758000</v>
      </c>
      <c r="F38" s="29">
        <v>7550000</v>
      </c>
      <c r="G38" s="29">
        <v>3963019</v>
      </c>
      <c r="H38" s="29">
        <v>1487966</v>
      </c>
      <c r="I38" s="43">
        <f>G38/E38</f>
        <v>0.23648520109798304</v>
      </c>
      <c r="J38" s="43">
        <f>H38/F38</f>
        <v>0.19708158940397352</v>
      </c>
    </row>
    <row r="39" spans="1:10" s="26" customFormat="1" ht="12" x14ac:dyDescent="0.2">
      <c r="A39" s="56" t="s">
        <v>304</v>
      </c>
      <c r="B39" s="56" t="s">
        <v>85</v>
      </c>
      <c r="C39" s="129">
        <v>718</v>
      </c>
      <c r="D39" s="59">
        <v>302</v>
      </c>
      <c r="E39" s="29">
        <v>14716289</v>
      </c>
      <c r="F39" s="29">
        <v>9060000</v>
      </c>
      <c r="G39" s="29">
        <v>6136143</v>
      </c>
      <c r="H39" s="29">
        <v>2834301</v>
      </c>
      <c r="I39" s="43">
        <f>G39/E39</f>
        <v>0.41696265954005118</v>
      </c>
      <c r="J39" s="43">
        <f>H39/F39</f>
        <v>0.3128367549668874</v>
      </c>
    </row>
    <row r="40" spans="1:10" s="26" customFormat="1" ht="12" x14ac:dyDescent="0.2">
      <c r="A40" s="56" t="s">
        <v>84</v>
      </c>
      <c r="B40" s="56" t="s">
        <v>84</v>
      </c>
      <c r="C40" s="129">
        <v>526</v>
      </c>
      <c r="D40" s="59">
        <v>301</v>
      </c>
      <c r="E40" s="29">
        <v>7842039</v>
      </c>
      <c r="F40" s="29">
        <v>4624629</v>
      </c>
      <c r="G40" s="29">
        <v>106348</v>
      </c>
      <c r="H40" s="29">
        <v>39710</v>
      </c>
      <c r="I40" s="43">
        <f>G40/E40</f>
        <v>1.3561268950587978E-2</v>
      </c>
      <c r="J40" s="43">
        <f>H40/F40</f>
        <v>8.5866347332942822E-3</v>
      </c>
    </row>
    <row r="41" spans="1:10" s="26" customFormat="1" ht="12" x14ac:dyDescent="0.2">
      <c r="A41" s="56" t="s">
        <v>62</v>
      </c>
      <c r="B41" s="56" t="s">
        <v>62</v>
      </c>
      <c r="C41" s="129">
        <v>642</v>
      </c>
      <c r="D41" s="59">
        <v>300</v>
      </c>
      <c r="E41" s="29">
        <v>15702000</v>
      </c>
      <c r="F41" s="29">
        <v>7570000</v>
      </c>
      <c r="G41" s="29">
        <v>6976799</v>
      </c>
      <c r="H41" s="29">
        <v>3046894</v>
      </c>
      <c r="I41" s="43">
        <f>G41/E41</f>
        <v>0.44432549993631387</v>
      </c>
      <c r="J41" s="43">
        <f>H41/F41</f>
        <v>0.40249590488771464</v>
      </c>
    </row>
    <row r="42" spans="1:10" s="26" customFormat="1" ht="12" x14ac:dyDescent="0.2">
      <c r="A42" s="56" t="s">
        <v>249</v>
      </c>
      <c r="B42" s="56" t="s">
        <v>28</v>
      </c>
      <c r="C42" s="129">
        <v>626</v>
      </c>
      <c r="D42" s="59">
        <v>300</v>
      </c>
      <c r="E42" s="29">
        <v>707800</v>
      </c>
      <c r="F42" s="29">
        <v>300000</v>
      </c>
      <c r="G42" s="29">
        <v>17285</v>
      </c>
      <c r="H42" s="29">
        <v>3064</v>
      </c>
      <c r="I42" s="43">
        <f>G42/E42</f>
        <v>2.4420740322124893E-2</v>
      </c>
      <c r="J42" s="43">
        <f>H42/F42</f>
        <v>1.0213333333333333E-2</v>
      </c>
    </row>
    <row r="43" spans="1:10" s="26" customFormat="1" ht="12" x14ac:dyDescent="0.2">
      <c r="A43" s="56" t="s">
        <v>277</v>
      </c>
      <c r="B43" s="56" t="s">
        <v>57</v>
      </c>
      <c r="C43" s="129">
        <v>663</v>
      </c>
      <c r="D43" s="59">
        <v>296</v>
      </c>
      <c r="E43" s="29">
        <v>37739278</v>
      </c>
      <c r="F43" s="29">
        <v>17051376</v>
      </c>
      <c r="G43" s="29">
        <v>17819572</v>
      </c>
      <c r="H43" s="29">
        <v>7906873</v>
      </c>
      <c r="I43" s="43">
        <f>G43/E43</f>
        <v>0.47217575280586976</v>
      </c>
      <c r="J43" s="43">
        <f>H43/F43</f>
        <v>0.46370879394132181</v>
      </c>
    </row>
    <row r="44" spans="1:10" s="26" customFormat="1" ht="12" x14ac:dyDescent="0.2">
      <c r="A44" s="56" t="s">
        <v>292</v>
      </c>
      <c r="B44" s="56" t="s">
        <v>72</v>
      </c>
      <c r="C44" s="129">
        <v>550</v>
      </c>
      <c r="D44" s="59">
        <v>294</v>
      </c>
      <c r="E44" s="29">
        <v>1803200</v>
      </c>
      <c r="F44" s="29">
        <v>882177</v>
      </c>
      <c r="G44" s="29">
        <v>25872</v>
      </c>
      <c r="H44" s="29">
        <v>15745</v>
      </c>
      <c r="I44" s="43">
        <f>G44/E44</f>
        <v>1.4347826086956521E-2</v>
      </c>
      <c r="J44" s="43">
        <f>H44/F44</f>
        <v>1.7847892203038618E-2</v>
      </c>
    </row>
    <row r="45" spans="1:10" s="26" customFormat="1" ht="12" x14ac:dyDescent="0.2">
      <c r="A45" s="56" t="s">
        <v>313</v>
      </c>
      <c r="B45" s="56" t="s">
        <v>94</v>
      </c>
      <c r="C45" s="129">
        <v>1624</v>
      </c>
      <c r="D45" s="59">
        <v>284</v>
      </c>
      <c r="E45" s="29">
        <v>235487</v>
      </c>
      <c r="F45" s="29">
        <v>36927</v>
      </c>
      <c r="G45" s="29">
        <v>235487</v>
      </c>
      <c r="H45" s="29">
        <v>36927</v>
      </c>
      <c r="I45" s="43">
        <f>G45/E45</f>
        <v>1</v>
      </c>
      <c r="J45" s="43">
        <f>H45/F45</f>
        <v>1</v>
      </c>
    </row>
    <row r="46" spans="1:10" s="26" customFormat="1" ht="12" x14ac:dyDescent="0.2">
      <c r="A46" s="56" t="s">
        <v>324</v>
      </c>
      <c r="B46" s="56" t="s">
        <v>24</v>
      </c>
      <c r="C46" s="129">
        <v>576</v>
      </c>
      <c r="D46" s="59">
        <v>279</v>
      </c>
      <c r="E46" s="29">
        <v>72351600</v>
      </c>
      <c r="F46" s="29">
        <v>35368400</v>
      </c>
      <c r="G46" s="29">
        <v>47567350</v>
      </c>
      <c r="H46" s="29">
        <v>22221988</v>
      </c>
      <c r="I46" s="43">
        <f>G46/E46</f>
        <v>0.6574471055235821</v>
      </c>
      <c r="J46" s="43">
        <f>H46/F46</f>
        <v>0.62830062994085112</v>
      </c>
    </row>
    <row r="47" spans="1:10" s="26" customFormat="1" ht="12" x14ac:dyDescent="0.2">
      <c r="A47" s="56" t="s">
        <v>230</v>
      </c>
      <c r="B47" s="56" t="s">
        <v>9</v>
      </c>
      <c r="C47" s="129">
        <v>448</v>
      </c>
      <c r="D47" s="59">
        <v>254</v>
      </c>
      <c r="E47" s="29">
        <v>23263382</v>
      </c>
      <c r="F47" s="29">
        <v>13363299</v>
      </c>
      <c r="G47" s="29">
        <v>17267802</v>
      </c>
      <c r="H47" s="29">
        <v>8346535</v>
      </c>
      <c r="I47" s="43">
        <f>G47/E47</f>
        <v>0.74227393076380721</v>
      </c>
      <c r="J47" s="43">
        <f>H47/F47</f>
        <v>0.62458641387878844</v>
      </c>
    </row>
    <row r="48" spans="1:10" s="26" customFormat="1" ht="12" x14ac:dyDescent="0.2">
      <c r="A48" s="56" t="s">
        <v>275</v>
      </c>
      <c r="B48" s="56" t="s">
        <v>55</v>
      </c>
      <c r="C48" s="129">
        <v>424</v>
      </c>
      <c r="D48" s="59">
        <v>173</v>
      </c>
      <c r="E48" s="29">
        <v>2296000</v>
      </c>
      <c r="F48" s="29">
        <v>997000</v>
      </c>
      <c r="G48" s="29">
        <v>2082152</v>
      </c>
      <c r="H48" s="29">
        <v>909172</v>
      </c>
      <c r="I48" s="43">
        <f>G48/E48</f>
        <v>0.90686062717770033</v>
      </c>
      <c r="J48" s="43">
        <f>H48/F48</f>
        <v>0.91190772316950852</v>
      </c>
    </row>
    <row r="49" spans="1:10" s="26" customFormat="1" ht="12" x14ac:dyDescent="0.2">
      <c r="A49" s="56" t="s">
        <v>428</v>
      </c>
      <c r="B49" s="56" t="s">
        <v>427</v>
      </c>
      <c r="C49" s="129">
        <v>168</v>
      </c>
      <c r="D49" s="59">
        <v>130</v>
      </c>
      <c r="E49" s="29">
        <v>0</v>
      </c>
      <c r="F49" s="29">
        <v>0</v>
      </c>
      <c r="G49" s="29">
        <v>0</v>
      </c>
      <c r="H49" s="29">
        <v>0</v>
      </c>
      <c r="I49" s="43" t="e">
        <f>G49/E49</f>
        <v>#DIV/0!</v>
      </c>
      <c r="J49" s="43" t="e">
        <f>H49/F49</f>
        <v>#DIV/0!</v>
      </c>
    </row>
    <row r="50" spans="1:10" s="26" customFormat="1" ht="12" x14ac:dyDescent="0.2">
      <c r="A50" s="56" t="s">
        <v>295</v>
      </c>
      <c r="B50" s="56" t="s">
        <v>24</v>
      </c>
      <c r="C50" s="129">
        <v>229</v>
      </c>
      <c r="D50" s="59">
        <v>130</v>
      </c>
      <c r="E50" s="29">
        <v>12730000</v>
      </c>
      <c r="F50" s="29">
        <v>7280000</v>
      </c>
      <c r="G50" s="29">
        <v>8548885</v>
      </c>
      <c r="H50" s="29">
        <v>3849039</v>
      </c>
      <c r="I50" s="43">
        <f>G50/E50</f>
        <v>0.67155420267085619</v>
      </c>
      <c r="J50" s="43">
        <f>H50/F50</f>
        <v>0.52871414835164832</v>
      </c>
    </row>
    <row r="51" spans="1:10" s="26" customFormat="1" ht="12" x14ac:dyDescent="0.2">
      <c r="A51" s="56" t="s">
        <v>490</v>
      </c>
      <c r="B51" s="56" t="s">
        <v>121</v>
      </c>
      <c r="C51" s="130"/>
      <c r="D51" s="59">
        <v>129</v>
      </c>
      <c r="E51" s="58"/>
      <c r="F51" s="29">
        <v>566686</v>
      </c>
      <c r="G51" s="58"/>
      <c r="H51" s="29">
        <v>298690</v>
      </c>
      <c r="I51" s="43" t="e">
        <f>G51/E51</f>
        <v>#DIV/0!</v>
      </c>
      <c r="J51" s="43">
        <f>H51/F51</f>
        <v>0.52708201720176606</v>
      </c>
    </row>
    <row r="52" spans="1:10" s="26" customFormat="1" ht="12" x14ac:dyDescent="0.2">
      <c r="A52" s="56" t="s">
        <v>296</v>
      </c>
      <c r="B52" s="56" t="s">
        <v>75</v>
      </c>
      <c r="C52" s="129">
        <v>243</v>
      </c>
      <c r="D52" s="59">
        <v>128</v>
      </c>
      <c r="E52" s="29">
        <v>24735000</v>
      </c>
      <c r="F52" s="29">
        <v>13000000</v>
      </c>
      <c r="G52" s="29">
        <v>14542386</v>
      </c>
      <c r="H52" s="29">
        <v>7104787</v>
      </c>
      <c r="I52" s="43">
        <f>G52/E52</f>
        <v>0.58792747119466349</v>
      </c>
      <c r="J52" s="43">
        <f>H52/F52</f>
        <v>0.54652207692307697</v>
      </c>
    </row>
    <row r="53" spans="1:10" s="26" customFormat="1" ht="12" x14ac:dyDescent="0.2">
      <c r="A53" s="56" t="s">
        <v>330</v>
      </c>
      <c r="B53" s="56" t="s">
        <v>111</v>
      </c>
      <c r="C53" s="129">
        <v>424</v>
      </c>
      <c r="D53" s="59">
        <v>114</v>
      </c>
      <c r="E53" s="29">
        <v>76320</v>
      </c>
      <c r="F53" s="29">
        <v>20520</v>
      </c>
      <c r="G53" s="29">
        <v>271</v>
      </c>
      <c r="H53" s="29">
        <v>0</v>
      </c>
      <c r="I53" s="43">
        <f>G53/E53</f>
        <v>3.5508385744234799E-3</v>
      </c>
      <c r="J53" s="43">
        <f>H53/F53</f>
        <v>0</v>
      </c>
    </row>
    <row r="54" spans="1:10" s="26" customFormat="1" ht="12" x14ac:dyDescent="0.2">
      <c r="A54" s="56" t="s">
        <v>293</v>
      </c>
      <c r="B54" s="56" t="s">
        <v>73</v>
      </c>
      <c r="C54" s="129">
        <v>250</v>
      </c>
      <c r="D54" s="59">
        <v>112</v>
      </c>
      <c r="E54" s="29">
        <v>13500728</v>
      </c>
      <c r="F54" s="29">
        <v>6048000</v>
      </c>
      <c r="G54" s="29">
        <v>10144601</v>
      </c>
      <c r="H54" s="29">
        <v>4337216</v>
      </c>
      <c r="I54" s="43">
        <f>G54/E54</f>
        <v>0.75141140537014006</v>
      </c>
      <c r="J54" s="43">
        <f>H54/F54</f>
        <v>0.71713227513227518</v>
      </c>
    </row>
    <row r="55" spans="1:10" s="26" customFormat="1" ht="12" x14ac:dyDescent="0.2">
      <c r="A55" s="56" t="s">
        <v>307</v>
      </c>
      <c r="B55" s="56" t="s">
        <v>89</v>
      </c>
      <c r="C55" s="129">
        <v>88</v>
      </c>
      <c r="D55" s="59">
        <v>102</v>
      </c>
      <c r="E55" s="29">
        <v>140860</v>
      </c>
      <c r="F55" s="29">
        <v>163440</v>
      </c>
      <c r="G55" s="29">
        <v>0</v>
      </c>
      <c r="H55" s="29">
        <v>0</v>
      </c>
      <c r="I55" s="43">
        <f>G55/E55</f>
        <v>0</v>
      </c>
      <c r="J55" s="43">
        <f>H55/F55</f>
        <v>0</v>
      </c>
    </row>
    <row r="56" spans="1:10" s="26" customFormat="1" ht="12" x14ac:dyDescent="0.2">
      <c r="A56" s="56" t="s">
        <v>331</v>
      </c>
      <c r="B56" s="56" t="s">
        <v>112</v>
      </c>
      <c r="C56" s="129">
        <v>358</v>
      </c>
      <c r="D56" s="59">
        <v>88</v>
      </c>
      <c r="E56" s="29">
        <v>0</v>
      </c>
      <c r="F56" s="29">
        <v>0</v>
      </c>
      <c r="G56" s="29">
        <v>0</v>
      </c>
      <c r="H56" s="29">
        <v>0</v>
      </c>
      <c r="I56" s="43" t="e">
        <f>G56/E56</f>
        <v>#DIV/0!</v>
      </c>
      <c r="J56" s="43" t="e">
        <f>H56/F56</f>
        <v>#DIV/0!</v>
      </c>
    </row>
    <row r="57" spans="1:10" s="26" customFormat="1" ht="12" x14ac:dyDescent="0.2">
      <c r="A57" s="56" t="s">
        <v>485</v>
      </c>
      <c r="B57" s="56" t="s">
        <v>484</v>
      </c>
      <c r="C57" s="130"/>
      <c r="D57" s="59">
        <v>78</v>
      </c>
      <c r="E57" s="58"/>
      <c r="F57" s="29">
        <v>230138</v>
      </c>
      <c r="G57" s="58"/>
      <c r="H57" s="29">
        <v>42701</v>
      </c>
      <c r="I57" s="43" t="e">
        <f>G57/E57</f>
        <v>#DIV/0!</v>
      </c>
      <c r="J57" s="43">
        <f>H57/F57</f>
        <v>0.18554519462235702</v>
      </c>
    </row>
    <row r="58" spans="1:10" s="26" customFormat="1" ht="12" x14ac:dyDescent="0.2">
      <c r="A58" s="56" t="s">
        <v>341</v>
      </c>
      <c r="B58" s="56" t="s">
        <v>121</v>
      </c>
      <c r="C58" s="129">
        <v>177</v>
      </c>
      <c r="D58" s="59">
        <v>73</v>
      </c>
      <c r="E58" s="29">
        <v>6435390</v>
      </c>
      <c r="F58" s="29">
        <v>2560717</v>
      </c>
      <c r="G58" s="29">
        <v>5083031</v>
      </c>
      <c r="H58" s="29">
        <v>1962505</v>
      </c>
      <c r="I58" s="43">
        <f>G58/E58</f>
        <v>0.78985593724700442</v>
      </c>
      <c r="J58" s="43">
        <f>H58/F58</f>
        <v>0.76638886686814667</v>
      </c>
    </row>
    <row r="59" spans="1:10" s="26" customFormat="1" ht="12" x14ac:dyDescent="0.2">
      <c r="A59" s="56" t="s">
        <v>284</v>
      </c>
      <c r="B59" s="56" t="s">
        <v>65</v>
      </c>
      <c r="C59" s="129">
        <v>81</v>
      </c>
      <c r="D59" s="59">
        <v>48</v>
      </c>
      <c r="E59" s="29">
        <v>9720000</v>
      </c>
      <c r="F59" s="29">
        <v>5760000</v>
      </c>
      <c r="G59" s="29">
        <v>4984022</v>
      </c>
      <c r="H59" s="29">
        <v>3212713</v>
      </c>
      <c r="I59" s="43">
        <f>G59/E59</f>
        <v>0.51275946502057612</v>
      </c>
      <c r="J59" s="43">
        <f>H59/F59</f>
        <v>0.55776267361111109</v>
      </c>
    </row>
    <row r="60" spans="1:10" s="26" customFormat="1" ht="12" x14ac:dyDescent="0.2">
      <c r="A60" s="56" t="s">
        <v>272</v>
      </c>
      <c r="B60" s="56" t="s">
        <v>52</v>
      </c>
      <c r="C60" s="129">
        <v>99</v>
      </c>
      <c r="D60" s="59">
        <v>42</v>
      </c>
      <c r="E60" s="29">
        <v>2916232</v>
      </c>
      <c r="F60" s="29">
        <v>1208782</v>
      </c>
      <c r="G60" s="29">
        <v>1286018</v>
      </c>
      <c r="H60" s="29">
        <v>408989</v>
      </c>
      <c r="I60" s="43">
        <f>G60/E60</f>
        <v>0.44098617668278794</v>
      </c>
      <c r="J60" s="43">
        <f>H60/F60</f>
        <v>0.3383480230513029</v>
      </c>
    </row>
    <row r="61" spans="1:10" s="26" customFormat="1" ht="12" x14ac:dyDescent="0.2">
      <c r="A61" s="56" t="s">
        <v>379</v>
      </c>
      <c r="B61" s="56" t="s">
        <v>159</v>
      </c>
      <c r="C61" s="130"/>
      <c r="D61" s="59">
        <v>40</v>
      </c>
      <c r="E61" s="58"/>
      <c r="F61" s="29">
        <v>48000</v>
      </c>
      <c r="G61" s="58"/>
      <c r="H61" s="29">
        <v>0</v>
      </c>
      <c r="I61" s="43" t="e">
        <f>G61/E61</f>
        <v>#DIV/0!</v>
      </c>
      <c r="J61" s="43">
        <f>H61/F61</f>
        <v>0</v>
      </c>
    </row>
    <row r="62" spans="1:10" s="26" customFormat="1" ht="12" x14ac:dyDescent="0.2">
      <c r="A62" s="56" t="s">
        <v>245</v>
      </c>
      <c r="B62" s="56" t="s">
        <v>24</v>
      </c>
      <c r="C62" s="130"/>
      <c r="D62" s="59">
        <v>32</v>
      </c>
      <c r="E62" s="58"/>
      <c r="F62" s="29">
        <v>1512106</v>
      </c>
      <c r="G62" s="58"/>
      <c r="H62" s="29">
        <v>1469140</v>
      </c>
      <c r="I62" s="43" t="e">
        <f>G62/E62</f>
        <v>#DIV/0!</v>
      </c>
      <c r="J62" s="43">
        <f>H62/F62</f>
        <v>0.9715853253674015</v>
      </c>
    </row>
    <row r="63" spans="1:10" s="26" customFormat="1" ht="12" x14ac:dyDescent="0.2">
      <c r="A63" s="56" t="s">
        <v>448</v>
      </c>
      <c r="B63" s="56" t="s">
        <v>447</v>
      </c>
      <c r="C63" s="129">
        <v>272</v>
      </c>
      <c r="D63" s="59">
        <v>20</v>
      </c>
      <c r="E63" s="29">
        <v>0</v>
      </c>
      <c r="F63" s="29">
        <v>0</v>
      </c>
      <c r="G63" s="29">
        <v>0</v>
      </c>
      <c r="H63" s="29">
        <v>0</v>
      </c>
      <c r="I63" s="43" t="e">
        <f>G63/E63</f>
        <v>#DIV/0!</v>
      </c>
      <c r="J63" s="43" t="e">
        <f>H63/F63</f>
        <v>#DIV/0!</v>
      </c>
    </row>
    <row r="64" spans="1:10" s="26" customFormat="1" ht="12" x14ac:dyDescent="0.2">
      <c r="A64" s="56" t="s">
        <v>339</v>
      </c>
      <c r="B64" s="56" t="s">
        <v>119</v>
      </c>
      <c r="C64" s="129">
        <v>42</v>
      </c>
      <c r="D64" s="60"/>
      <c r="E64" s="29">
        <v>1480000</v>
      </c>
      <c r="F64" s="58"/>
      <c r="G64" s="29">
        <v>859109</v>
      </c>
      <c r="H64" s="58"/>
      <c r="I64" s="43">
        <f>G64/E64</f>
        <v>0.58047905405405409</v>
      </c>
      <c r="J64" s="43" t="e">
        <f>H64/F64</f>
        <v>#DIV/0!</v>
      </c>
    </row>
    <row r="65" spans="1:10" x14ac:dyDescent="0.25">
      <c r="A65" s="104" t="s">
        <v>189</v>
      </c>
      <c r="B65" s="104"/>
      <c r="C65" s="48">
        <f>SUM(C9:C64)</f>
        <v>134008</v>
      </c>
      <c r="D65" s="48">
        <f t="shared" ref="D65:H65" si="0">SUM(D9:D64)</f>
        <v>58397</v>
      </c>
      <c r="E65" s="48">
        <f t="shared" si="0"/>
        <v>1619768635</v>
      </c>
      <c r="F65" s="48">
        <f t="shared" si="0"/>
        <v>745223860</v>
      </c>
      <c r="G65" s="48">
        <f t="shared" si="0"/>
        <v>671852521</v>
      </c>
      <c r="H65" s="48">
        <f t="shared" si="0"/>
        <v>294099112</v>
      </c>
      <c r="I65" s="53">
        <f t="shared" ref="I65" si="1">+G65/E65</f>
        <v>0.41478301683499386</v>
      </c>
      <c r="J65" s="53">
        <f>+H65/F65</f>
        <v>0.39464532442640793</v>
      </c>
    </row>
    <row r="66" spans="1:10" x14ac:dyDescent="0.25">
      <c r="I66" s="14"/>
      <c r="J66" s="14"/>
    </row>
    <row r="67" spans="1:10" x14ac:dyDescent="0.25">
      <c r="I67" s="14"/>
      <c r="J67" s="14"/>
    </row>
    <row r="68" spans="1:10" ht="28.5" customHeight="1" x14ac:dyDescent="0.25">
      <c r="A68" s="100" t="s">
        <v>401</v>
      </c>
      <c r="B68" s="101"/>
      <c r="C68" s="87" t="s">
        <v>173</v>
      </c>
      <c r="D68" s="87"/>
      <c r="E68" s="87"/>
      <c r="F68" s="87"/>
      <c r="G68" s="87"/>
      <c r="H68" s="87"/>
      <c r="I68" s="87"/>
      <c r="J68" s="87"/>
    </row>
    <row r="69" spans="1:10" ht="30.75" customHeight="1" x14ac:dyDescent="0.25">
      <c r="A69" s="102"/>
      <c r="B69" s="103"/>
      <c r="C69" s="107" t="s">
        <v>477</v>
      </c>
      <c r="D69" s="108"/>
      <c r="E69" s="107" t="s">
        <v>411</v>
      </c>
      <c r="F69" s="108"/>
      <c r="G69" s="105" t="s">
        <v>415</v>
      </c>
      <c r="H69" s="106"/>
      <c r="I69" s="105" t="s">
        <v>174</v>
      </c>
      <c r="J69" s="106"/>
    </row>
    <row r="70" spans="1:10" s="7" customFormat="1" x14ac:dyDescent="0.25">
      <c r="A70" s="34" t="s">
        <v>394</v>
      </c>
      <c r="B70" s="34" t="s">
        <v>401</v>
      </c>
      <c r="C70" s="46">
        <v>2022</v>
      </c>
      <c r="D70" s="46">
        <v>2023</v>
      </c>
      <c r="E70" s="46">
        <v>2022</v>
      </c>
      <c r="F70" s="46">
        <v>2023</v>
      </c>
      <c r="G70" s="46">
        <v>2022</v>
      </c>
      <c r="H70" s="46">
        <v>2023</v>
      </c>
      <c r="I70" s="46">
        <v>2022</v>
      </c>
      <c r="J70" s="46">
        <v>2023</v>
      </c>
    </row>
    <row r="71" spans="1:10" ht="15" customHeight="1" x14ac:dyDescent="0.25">
      <c r="A71" s="56" t="s">
        <v>250</v>
      </c>
      <c r="B71" s="56" t="s">
        <v>30</v>
      </c>
      <c r="C71" s="129">
        <v>99196</v>
      </c>
      <c r="D71" s="29">
        <v>43283</v>
      </c>
      <c r="E71" s="131">
        <v>393960652</v>
      </c>
      <c r="F71" s="132">
        <v>164109759</v>
      </c>
      <c r="G71" s="132">
        <v>37107025</v>
      </c>
      <c r="H71" s="132">
        <v>14742495</v>
      </c>
      <c r="I71" s="42">
        <f>+G71/E71</f>
        <v>9.4189673033640939E-2</v>
      </c>
      <c r="J71" s="42">
        <f>+H71/F71</f>
        <v>8.9833140270469833E-2</v>
      </c>
    </row>
    <row r="72" spans="1:10" ht="15" customHeight="1" x14ac:dyDescent="0.25">
      <c r="A72" s="56" t="s">
        <v>247</v>
      </c>
      <c r="B72" s="56" t="s">
        <v>26</v>
      </c>
      <c r="C72" s="129">
        <v>64691</v>
      </c>
      <c r="D72" s="29">
        <v>26802</v>
      </c>
      <c r="E72" s="131">
        <v>1166762511</v>
      </c>
      <c r="F72" s="132">
        <v>492723986</v>
      </c>
      <c r="G72" s="132">
        <v>22286305</v>
      </c>
      <c r="H72" s="132">
        <v>9811758</v>
      </c>
      <c r="I72" s="42">
        <f>+G72/E72</f>
        <v>1.9100977953858855E-2</v>
      </c>
      <c r="J72" s="42">
        <f>+H72/F72</f>
        <v>1.9913294823848904E-2</v>
      </c>
    </row>
    <row r="73" spans="1:10" ht="15" customHeight="1" x14ac:dyDescent="0.25">
      <c r="A73" s="56" t="s">
        <v>402</v>
      </c>
      <c r="B73" s="56" t="s">
        <v>400</v>
      </c>
      <c r="C73" s="129">
        <v>46365</v>
      </c>
      <c r="D73" s="29">
        <v>18181</v>
      </c>
      <c r="E73" s="131">
        <v>16437397</v>
      </c>
      <c r="F73" s="132">
        <v>6977979</v>
      </c>
      <c r="G73" s="132">
        <v>0</v>
      </c>
      <c r="H73" s="132">
        <v>0</v>
      </c>
      <c r="I73" s="42">
        <f>+G73/E73</f>
        <v>0</v>
      </c>
      <c r="J73" s="42">
        <f>+H73/F73</f>
        <v>0</v>
      </c>
    </row>
    <row r="74" spans="1:10" ht="15" customHeight="1" x14ac:dyDescent="0.25">
      <c r="A74" s="56" t="s">
        <v>379</v>
      </c>
      <c r="B74" s="56" t="s">
        <v>159</v>
      </c>
      <c r="C74" s="129">
        <v>26329</v>
      </c>
      <c r="D74" s="29">
        <v>11738</v>
      </c>
      <c r="E74" s="131">
        <v>36832700</v>
      </c>
      <c r="F74" s="132">
        <v>17205700</v>
      </c>
      <c r="G74" s="132">
        <v>662969</v>
      </c>
      <c r="H74" s="132">
        <v>204480</v>
      </c>
      <c r="I74" s="42">
        <f>+G74/E74</f>
        <v>1.799946786415332E-2</v>
      </c>
      <c r="J74" s="42">
        <f>+H74/F74</f>
        <v>1.1884433646989078E-2</v>
      </c>
    </row>
    <row r="75" spans="1:10" ht="15" customHeight="1" x14ac:dyDescent="0.25">
      <c r="A75" s="56" t="s">
        <v>314</v>
      </c>
      <c r="B75" s="56" t="s">
        <v>95</v>
      </c>
      <c r="C75" s="129">
        <v>47557</v>
      </c>
      <c r="D75" s="29">
        <v>6756</v>
      </c>
      <c r="E75" s="131">
        <v>5367637</v>
      </c>
      <c r="F75" s="132">
        <v>613132</v>
      </c>
      <c r="G75" s="132">
        <v>5367637</v>
      </c>
      <c r="H75" s="132">
        <v>613132</v>
      </c>
      <c r="I75" s="42">
        <f>+G75/E75</f>
        <v>1</v>
      </c>
      <c r="J75" s="42">
        <f>+H75/F75</f>
        <v>1</v>
      </c>
    </row>
    <row r="76" spans="1:10" ht="15" customHeight="1" x14ac:dyDescent="0.25">
      <c r="A76" s="56" t="s">
        <v>449</v>
      </c>
      <c r="B76" s="56" t="s">
        <v>399</v>
      </c>
      <c r="C76" s="129">
        <v>9294</v>
      </c>
      <c r="D76" s="29">
        <v>5336</v>
      </c>
      <c r="E76" s="131">
        <v>31737298</v>
      </c>
      <c r="F76" s="132">
        <v>20238287</v>
      </c>
      <c r="G76" s="132">
        <v>1899</v>
      </c>
      <c r="H76" s="132">
        <v>571731</v>
      </c>
      <c r="I76" s="42">
        <f>+G76/E76</f>
        <v>5.9834961375728961E-5</v>
      </c>
      <c r="J76" s="42">
        <f>+H76/F76</f>
        <v>2.824996997028454E-2</v>
      </c>
    </row>
    <row r="77" spans="1:10" ht="15" customHeight="1" x14ac:dyDescent="0.25">
      <c r="A77" s="56" t="s">
        <v>299</v>
      </c>
      <c r="B77" s="56" t="s">
        <v>78</v>
      </c>
      <c r="C77" s="129">
        <v>5555</v>
      </c>
      <c r="D77" s="29">
        <v>2674</v>
      </c>
      <c r="E77" s="131">
        <v>42833000</v>
      </c>
      <c r="F77" s="132">
        <v>20748700</v>
      </c>
      <c r="G77" s="132">
        <v>1818051</v>
      </c>
      <c r="H77" s="132">
        <v>541331</v>
      </c>
      <c r="I77" s="42">
        <f>+G77/E77</f>
        <v>4.2445100740083577E-2</v>
      </c>
      <c r="J77" s="42">
        <f>+H77/F77</f>
        <v>2.6089875510272934E-2</v>
      </c>
    </row>
    <row r="78" spans="1:10" ht="15" customHeight="1" x14ac:dyDescent="0.25">
      <c r="A78" s="56" t="s">
        <v>283</v>
      </c>
      <c r="B78" s="56" t="s">
        <v>64</v>
      </c>
      <c r="C78" s="129">
        <v>3267</v>
      </c>
      <c r="D78" s="29">
        <v>1162</v>
      </c>
      <c r="E78" s="131">
        <v>65811000</v>
      </c>
      <c r="F78" s="132">
        <v>22020000</v>
      </c>
      <c r="G78" s="132">
        <v>49772625</v>
      </c>
      <c r="H78" s="132">
        <v>16740675</v>
      </c>
      <c r="I78" s="42">
        <f>+G78/E78</f>
        <v>0.7562964398048958</v>
      </c>
      <c r="J78" s="42">
        <f>+H78/F78</f>
        <v>0.76024863760217987</v>
      </c>
    </row>
    <row r="79" spans="1:10" ht="15" customHeight="1" x14ac:dyDescent="0.25">
      <c r="A79" s="56" t="s">
        <v>326</v>
      </c>
      <c r="B79" s="56" t="s">
        <v>107</v>
      </c>
      <c r="C79" s="129">
        <v>992</v>
      </c>
      <c r="D79" s="29">
        <v>239</v>
      </c>
      <c r="E79" s="131">
        <v>1999250</v>
      </c>
      <c r="F79" s="132">
        <v>331175</v>
      </c>
      <c r="G79" s="132">
        <v>651177</v>
      </c>
      <c r="H79" s="132">
        <v>69326</v>
      </c>
      <c r="I79" s="42">
        <f>+G79/E79</f>
        <v>0.32571064149055895</v>
      </c>
      <c r="J79" s="42">
        <f>+H79/F79</f>
        <v>0.20933343398505322</v>
      </c>
    </row>
    <row r="80" spans="1:10" ht="15" customHeight="1" x14ac:dyDescent="0.25">
      <c r="A80" s="56" t="s">
        <v>233</v>
      </c>
      <c r="B80" s="56" t="s">
        <v>12</v>
      </c>
      <c r="C80" s="129">
        <v>278</v>
      </c>
      <c r="D80" s="29">
        <v>99</v>
      </c>
      <c r="E80" s="131">
        <v>4675814</v>
      </c>
      <c r="F80" s="132">
        <v>1624873</v>
      </c>
      <c r="G80" s="132">
        <v>4648014</v>
      </c>
      <c r="H80" s="132">
        <v>1614973</v>
      </c>
      <c r="I80" s="42">
        <f>+G80/E80</f>
        <v>0.99405451115035803</v>
      </c>
      <c r="J80" s="42">
        <f>+H80/F80</f>
        <v>0.99390721613319932</v>
      </c>
    </row>
    <row r="81" spans="1:10" ht="15" customHeight="1" x14ac:dyDescent="0.25">
      <c r="A81" s="56" t="s">
        <v>305</v>
      </c>
      <c r="B81" s="56" t="s">
        <v>87</v>
      </c>
      <c r="C81" s="129">
        <v>166</v>
      </c>
      <c r="D81" s="29">
        <v>71</v>
      </c>
      <c r="E81" s="131">
        <v>11247400</v>
      </c>
      <c r="F81" s="132">
        <v>4856400</v>
      </c>
      <c r="G81" s="132">
        <v>2766982</v>
      </c>
      <c r="H81" s="132">
        <v>1399162</v>
      </c>
      <c r="I81" s="42">
        <f>+G81/E81</f>
        <v>0.24601081138752068</v>
      </c>
      <c r="J81" s="42">
        <f>+H81/F81</f>
        <v>0.28810682810312166</v>
      </c>
    </row>
    <row r="82" spans="1:10" ht="15" customHeight="1" x14ac:dyDescent="0.25">
      <c r="A82" s="56" t="s">
        <v>286</v>
      </c>
      <c r="B82" s="56" t="s">
        <v>67</v>
      </c>
      <c r="C82" s="129">
        <v>22</v>
      </c>
      <c r="D82" s="29">
        <v>27</v>
      </c>
      <c r="E82" s="131">
        <v>1188000</v>
      </c>
      <c r="F82" s="132">
        <v>1458000</v>
      </c>
      <c r="G82" s="132">
        <v>407018</v>
      </c>
      <c r="H82" s="132">
        <v>564664</v>
      </c>
      <c r="I82" s="42">
        <f>+G82/E82</f>
        <v>0.34260774410774408</v>
      </c>
      <c r="J82" s="42">
        <f>+H82/F82</f>
        <v>0.3872866941015089</v>
      </c>
    </row>
    <row r="83" spans="1:10" ht="15" customHeight="1" x14ac:dyDescent="0.25">
      <c r="A83" s="56" t="s">
        <v>333</v>
      </c>
      <c r="B83" s="56" t="s">
        <v>114</v>
      </c>
      <c r="C83" s="129">
        <v>128</v>
      </c>
      <c r="D83" s="58"/>
      <c r="E83" s="131">
        <v>512000</v>
      </c>
      <c r="F83" s="133"/>
      <c r="G83" s="132">
        <v>463</v>
      </c>
      <c r="H83" s="133"/>
      <c r="I83" s="42">
        <f>+G83/E83</f>
        <v>9.0429687500000004E-4</v>
      </c>
      <c r="J83" s="42" t="e">
        <f>+H83/F83</f>
        <v>#DIV/0!</v>
      </c>
    </row>
    <row r="84" spans="1:10" ht="15" customHeight="1" x14ac:dyDescent="0.25">
      <c r="A84" s="56" t="s">
        <v>289</v>
      </c>
      <c r="B84" s="56" t="s">
        <v>69</v>
      </c>
      <c r="C84" s="129">
        <v>4</v>
      </c>
      <c r="D84" s="58"/>
      <c r="E84" s="131">
        <v>71700</v>
      </c>
      <c r="F84" s="133"/>
      <c r="G84" s="132">
        <v>13993</v>
      </c>
      <c r="H84" s="133"/>
      <c r="I84" s="42">
        <f>+G84/E84</f>
        <v>0.19516039051603906</v>
      </c>
      <c r="J84" s="42" t="e">
        <f>+H84/F84</f>
        <v>#DIV/0!</v>
      </c>
    </row>
    <row r="85" spans="1:10" ht="15" customHeight="1" x14ac:dyDescent="0.25">
      <c r="A85" s="95" t="s">
        <v>189</v>
      </c>
      <c r="B85" s="95"/>
      <c r="C85" s="41">
        <f t="shared" ref="C85:H85" si="2">SUM(C71:C84)</f>
        <v>303844</v>
      </c>
      <c r="D85" s="41">
        <f t="shared" si="2"/>
        <v>116368</v>
      </c>
      <c r="E85" s="41">
        <f t="shared" si="2"/>
        <v>1779436359</v>
      </c>
      <c r="F85" s="41">
        <f t="shared" si="2"/>
        <v>752907991</v>
      </c>
      <c r="G85" s="41">
        <f t="shared" si="2"/>
        <v>125504158</v>
      </c>
      <c r="H85" s="41">
        <f t="shared" si="2"/>
        <v>46873727</v>
      </c>
      <c r="I85" s="65">
        <f t="shared" ref="I85" si="3">+G85/E85</f>
        <v>7.0530287506618272E-2</v>
      </c>
      <c r="J85" s="65">
        <f t="shared" ref="J85" si="4">+H85/F85</f>
        <v>6.2256912611251589E-2</v>
      </c>
    </row>
  </sheetData>
  <sortState xmlns:xlrd2="http://schemas.microsoft.com/office/spreadsheetml/2017/richdata2" ref="A71:J84">
    <sortCondition descending="1" ref="D71:D84"/>
  </sortState>
  <mergeCells count="17">
    <mergeCell ref="A1:F1"/>
    <mergeCell ref="A4:F4"/>
    <mergeCell ref="C7:D7"/>
    <mergeCell ref="E7:F7"/>
    <mergeCell ref="C6:J6"/>
    <mergeCell ref="I7:J7"/>
    <mergeCell ref="A3:G3"/>
    <mergeCell ref="A85:B85"/>
    <mergeCell ref="A6:B7"/>
    <mergeCell ref="A68:B69"/>
    <mergeCell ref="A65:B65"/>
    <mergeCell ref="G7:H7"/>
    <mergeCell ref="C68:J68"/>
    <mergeCell ref="C69:D69"/>
    <mergeCell ref="E69:F69"/>
    <mergeCell ref="G69:H69"/>
    <mergeCell ref="I69:J6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18"/>
  <sheetViews>
    <sheetView workbookViewId="0">
      <selection activeCell="U334" sqref="U334"/>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7.5703125" style="4" customWidth="1"/>
    <col min="9" max="9" width="10.140625" style="4" bestFit="1" customWidth="1"/>
    <col min="10" max="10" width="10.140625" style="4" customWidth="1"/>
    <col min="11" max="11" width="10.140625" style="4" bestFit="1" customWidth="1"/>
    <col min="12" max="12" width="11.7109375" style="4" customWidth="1"/>
    <col min="13" max="13" width="7" style="4" bestFit="1" customWidth="1"/>
    <col min="14" max="14" width="7" style="4" customWidth="1"/>
    <col min="15" max="15" width="16.42578125" style="5" bestFit="1" customWidth="1"/>
    <col min="16" max="16" width="14.28515625" style="5" customWidth="1"/>
    <col min="17" max="17" width="13.85546875" style="4" bestFit="1" customWidth="1"/>
    <col min="18" max="18" width="13.85546875" style="4" customWidth="1"/>
    <col min="19" max="20" width="7" style="4" bestFit="1" customWidth="1"/>
    <col min="21" max="16384" width="9.140625" style="4"/>
  </cols>
  <sheetData>
    <row r="1" spans="1:20" s="2" customFormat="1" ht="15.75" customHeight="1" x14ac:dyDescent="0.2">
      <c r="A1" s="94" t="s">
        <v>478</v>
      </c>
      <c r="B1" s="94"/>
      <c r="C1" s="94"/>
      <c r="D1" s="94"/>
      <c r="E1" s="94"/>
      <c r="F1" s="94"/>
      <c r="G1" s="94"/>
      <c r="H1" s="94"/>
    </row>
    <row r="2" spans="1:20" s="2" customFormat="1" ht="15.75" customHeight="1" x14ac:dyDescent="0.25">
      <c r="A2" s="77" t="s">
        <v>492</v>
      </c>
      <c r="B2" s="77"/>
      <c r="C2" s="77"/>
      <c r="D2" s="77"/>
      <c r="E2" s="77"/>
      <c r="F2" s="77"/>
      <c r="G2" s="77"/>
      <c r="H2" s="77"/>
    </row>
    <row r="3" spans="1:20" s="2" customFormat="1" ht="15.75" customHeight="1" x14ac:dyDescent="0.2">
      <c r="A3" s="94" t="s">
        <v>474</v>
      </c>
      <c r="B3" s="94"/>
      <c r="C3" s="94"/>
      <c r="D3" s="94"/>
      <c r="E3" s="94"/>
      <c r="F3" s="94"/>
      <c r="G3" s="94"/>
      <c r="H3" s="94"/>
      <c r="I3" s="94"/>
      <c r="J3" s="94"/>
    </row>
    <row r="4" spans="1:20" s="2" customFormat="1" ht="15.75" customHeight="1" x14ac:dyDescent="0.25">
      <c r="A4" s="77" t="s">
        <v>495</v>
      </c>
      <c r="B4" s="77"/>
      <c r="C4" s="77"/>
      <c r="D4" s="77"/>
      <c r="E4" s="77"/>
      <c r="F4" s="77"/>
      <c r="G4" s="77"/>
      <c r="H4" s="77"/>
      <c r="I4" s="77"/>
      <c r="J4" s="77"/>
      <c r="K4" s="77"/>
      <c r="L4" s="62"/>
    </row>
    <row r="5" spans="1:20" ht="12.75" customHeight="1" x14ac:dyDescent="0.2">
      <c r="A5" s="15"/>
      <c r="B5" s="15"/>
      <c r="C5" s="15"/>
      <c r="D5" s="15"/>
      <c r="E5" s="15"/>
      <c r="F5" s="15"/>
      <c r="G5" s="15"/>
      <c r="H5" s="15"/>
      <c r="I5" s="15"/>
      <c r="J5" s="15"/>
    </row>
    <row r="6" spans="1:20" s="16" customFormat="1" ht="17.25" customHeight="1" x14ac:dyDescent="0.2">
      <c r="A6" s="110" t="s">
        <v>172</v>
      </c>
      <c r="B6" s="110"/>
      <c r="C6" s="110"/>
      <c r="D6" s="110"/>
      <c r="E6" s="110"/>
      <c r="F6" s="110"/>
      <c r="G6" s="111" t="s">
        <v>477</v>
      </c>
      <c r="H6" s="112"/>
      <c r="I6" s="111" t="s">
        <v>170</v>
      </c>
      <c r="J6" s="112"/>
      <c r="K6" s="119" t="s">
        <v>171</v>
      </c>
      <c r="L6" s="120"/>
      <c r="M6" s="111" t="s">
        <v>174</v>
      </c>
      <c r="N6" s="112"/>
      <c r="O6" s="115" t="s">
        <v>479</v>
      </c>
      <c r="P6" s="116"/>
      <c r="Q6" s="121" t="s">
        <v>416</v>
      </c>
      <c r="R6" s="122"/>
      <c r="S6" s="115" t="s">
        <v>174</v>
      </c>
      <c r="T6" s="116"/>
    </row>
    <row r="7" spans="1:20" s="16" customFormat="1" ht="12.75" customHeight="1" x14ac:dyDescent="0.2">
      <c r="A7" s="110" t="s">
        <v>396</v>
      </c>
      <c r="B7" s="110"/>
      <c r="C7" s="110"/>
      <c r="D7" s="110" t="s">
        <v>397</v>
      </c>
      <c r="E7" s="110"/>
      <c r="F7" s="110"/>
      <c r="G7" s="113"/>
      <c r="H7" s="114"/>
      <c r="I7" s="113"/>
      <c r="J7" s="114"/>
      <c r="K7" s="83"/>
      <c r="L7" s="84"/>
      <c r="M7" s="113"/>
      <c r="N7" s="114"/>
      <c r="O7" s="117"/>
      <c r="P7" s="118"/>
      <c r="Q7" s="123"/>
      <c r="R7" s="124"/>
      <c r="S7" s="117"/>
      <c r="T7" s="118"/>
    </row>
    <row r="8" spans="1:20" s="17" customFormat="1" ht="12.75" customHeight="1" x14ac:dyDescent="0.25">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26" customFormat="1" ht="12.75" customHeight="1" x14ac:dyDescent="0.2">
      <c r="A9" s="56" t="s">
        <v>235</v>
      </c>
      <c r="B9" s="56" t="s">
        <v>14</v>
      </c>
      <c r="C9" s="56" t="s">
        <v>205</v>
      </c>
      <c r="D9" s="56" t="s">
        <v>224</v>
      </c>
      <c r="E9" s="56" t="s">
        <v>3</v>
      </c>
      <c r="F9" s="57" t="s">
        <v>194</v>
      </c>
      <c r="G9" s="29">
        <v>2865</v>
      </c>
      <c r="H9" s="59">
        <v>1221</v>
      </c>
      <c r="I9" s="29">
        <v>425335</v>
      </c>
      <c r="J9" s="59">
        <v>183548</v>
      </c>
      <c r="K9" s="29">
        <v>328207</v>
      </c>
      <c r="L9" s="29">
        <v>148391</v>
      </c>
      <c r="M9" s="66">
        <f t="shared" ref="M9:M72" si="0">K9/I9</f>
        <v>0.77164352804260172</v>
      </c>
      <c r="N9" s="55">
        <f t="shared" ref="N9:N72" si="1">L9/J9</f>
        <v>0.80845882276025893</v>
      </c>
      <c r="O9" s="29">
        <v>32188378</v>
      </c>
      <c r="P9" s="59">
        <v>16451757</v>
      </c>
      <c r="Q9" s="29">
        <v>9679163</v>
      </c>
      <c r="R9" s="29">
        <v>4415354</v>
      </c>
      <c r="S9" s="49">
        <f t="shared" ref="S9:S72" si="2">Q9/O9</f>
        <v>0.30070365769906143</v>
      </c>
      <c r="T9" s="49">
        <f t="shared" ref="T9:T72" si="3">R9/P9</f>
        <v>0.26838191203529205</v>
      </c>
    </row>
    <row r="10" spans="1:20" s="26" customFormat="1" ht="12.75" customHeight="1" x14ac:dyDescent="0.2">
      <c r="A10" s="56" t="s">
        <v>235</v>
      </c>
      <c r="B10" s="56" t="s">
        <v>14</v>
      </c>
      <c r="C10" s="56" t="s">
        <v>205</v>
      </c>
      <c r="D10" s="56" t="s">
        <v>226</v>
      </c>
      <c r="E10" s="56" t="s">
        <v>5</v>
      </c>
      <c r="F10" s="57" t="s">
        <v>194</v>
      </c>
      <c r="G10" s="29">
        <v>80</v>
      </c>
      <c r="H10" s="59">
        <v>47</v>
      </c>
      <c r="I10" s="29">
        <v>12876</v>
      </c>
      <c r="J10" s="59">
        <v>7812</v>
      </c>
      <c r="K10" s="29">
        <v>8966</v>
      </c>
      <c r="L10" s="29">
        <v>5889</v>
      </c>
      <c r="M10" s="66">
        <f t="shared" si="0"/>
        <v>0.6963342652997826</v>
      </c>
      <c r="N10" s="55">
        <f t="shared" si="1"/>
        <v>0.75384024577572961</v>
      </c>
      <c r="O10" s="29">
        <v>1400147</v>
      </c>
      <c r="P10" s="59">
        <v>850557</v>
      </c>
      <c r="Q10" s="29">
        <v>3975</v>
      </c>
      <c r="R10" s="29">
        <v>499</v>
      </c>
      <c r="S10" s="49">
        <f t="shared" si="2"/>
        <v>2.8389876205855528E-3</v>
      </c>
      <c r="T10" s="49">
        <f t="shared" si="3"/>
        <v>5.8667437925970863E-4</v>
      </c>
    </row>
    <row r="11" spans="1:20" s="26" customFormat="1" ht="12.75" customHeight="1" x14ac:dyDescent="0.2">
      <c r="A11" s="56" t="s">
        <v>235</v>
      </c>
      <c r="B11" s="56" t="s">
        <v>14</v>
      </c>
      <c r="C11" s="56" t="s">
        <v>205</v>
      </c>
      <c r="D11" s="56" t="s">
        <v>290</v>
      </c>
      <c r="E11" s="56" t="s">
        <v>70</v>
      </c>
      <c r="F11" s="57" t="s">
        <v>194</v>
      </c>
      <c r="G11" s="29">
        <v>1</v>
      </c>
      <c r="H11" s="60"/>
      <c r="I11" s="29">
        <v>0</v>
      </c>
      <c r="J11" s="60"/>
      <c r="K11" s="29">
        <v>0</v>
      </c>
      <c r="L11" s="58"/>
      <c r="M11" s="66" t="e">
        <f t="shared" si="0"/>
        <v>#DIV/0!</v>
      </c>
      <c r="N11" s="55" t="e">
        <f t="shared" si="1"/>
        <v>#DIV/0!</v>
      </c>
      <c r="O11" s="29">
        <v>4262</v>
      </c>
      <c r="P11" s="60"/>
      <c r="Q11" s="29">
        <v>4162</v>
      </c>
      <c r="R11" s="58"/>
      <c r="S11" s="49">
        <f t="shared" si="2"/>
        <v>0.97653683716564998</v>
      </c>
      <c r="T11" s="49" t="e">
        <f t="shared" si="3"/>
        <v>#DIV/0!</v>
      </c>
    </row>
    <row r="12" spans="1:20" s="26" customFormat="1" ht="12.75" customHeight="1" x14ac:dyDescent="0.2">
      <c r="A12" s="56" t="s">
        <v>235</v>
      </c>
      <c r="B12" s="56" t="s">
        <v>14</v>
      </c>
      <c r="C12" s="56" t="s">
        <v>205</v>
      </c>
      <c r="D12" s="56" t="s">
        <v>228</v>
      </c>
      <c r="E12" s="56" t="s">
        <v>7</v>
      </c>
      <c r="F12" s="57" t="s">
        <v>194</v>
      </c>
      <c r="G12" s="29">
        <v>590</v>
      </c>
      <c r="H12" s="59">
        <v>215</v>
      </c>
      <c r="I12" s="29">
        <v>109532</v>
      </c>
      <c r="J12" s="59">
        <v>37768</v>
      </c>
      <c r="K12" s="29">
        <v>89949</v>
      </c>
      <c r="L12" s="29">
        <v>30273</v>
      </c>
      <c r="M12" s="66">
        <f t="shared" si="0"/>
        <v>0.82121206588029072</v>
      </c>
      <c r="N12" s="55">
        <f t="shared" si="1"/>
        <v>0.80155157805549671</v>
      </c>
      <c r="O12" s="29">
        <v>1521242</v>
      </c>
      <c r="P12" s="59">
        <v>1831255</v>
      </c>
      <c r="Q12" s="29">
        <v>21888</v>
      </c>
      <c r="R12" s="29">
        <v>15019</v>
      </c>
      <c r="S12" s="49">
        <f t="shared" si="2"/>
        <v>1.438824329067959E-2</v>
      </c>
      <c r="T12" s="49">
        <f t="shared" si="3"/>
        <v>8.2014793133670626E-3</v>
      </c>
    </row>
    <row r="13" spans="1:20" s="26" customFormat="1" ht="12.75" customHeight="1" x14ac:dyDescent="0.2">
      <c r="A13" s="56" t="s">
        <v>235</v>
      </c>
      <c r="B13" s="56" t="s">
        <v>14</v>
      </c>
      <c r="C13" s="56" t="s">
        <v>205</v>
      </c>
      <c r="D13" s="56" t="s">
        <v>227</v>
      </c>
      <c r="E13" s="56" t="s">
        <v>6</v>
      </c>
      <c r="F13" s="57" t="s">
        <v>194</v>
      </c>
      <c r="G13" s="29">
        <v>143</v>
      </c>
      <c r="H13" s="59">
        <v>86</v>
      </c>
      <c r="I13" s="29">
        <v>24162</v>
      </c>
      <c r="J13" s="59">
        <v>14472</v>
      </c>
      <c r="K13" s="29">
        <v>19428</v>
      </c>
      <c r="L13" s="29">
        <v>12974</v>
      </c>
      <c r="M13" s="66">
        <f t="shared" si="0"/>
        <v>0.80407251055376205</v>
      </c>
      <c r="N13" s="55">
        <f t="shared" si="1"/>
        <v>0.896489773355445</v>
      </c>
      <c r="O13" s="29">
        <v>2636134</v>
      </c>
      <c r="P13" s="59">
        <v>1580517</v>
      </c>
      <c r="Q13" s="29">
        <v>0</v>
      </c>
      <c r="R13" s="29">
        <v>0</v>
      </c>
      <c r="S13" s="49">
        <f t="shared" si="2"/>
        <v>0</v>
      </c>
      <c r="T13" s="49">
        <f t="shared" si="3"/>
        <v>0</v>
      </c>
    </row>
    <row r="14" spans="1:20" s="26" customFormat="1" ht="12.75" customHeight="1" x14ac:dyDescent="0.2">
      <c r="A14" s="56" t="s">
        <v>224</v>
      </c>
      <c r="B14" s="56" t="s">
        <v>3</v>
      </c>
      <c r="C14" s="56" t="s">
        <v>194</v>
      </c>
      <c r="D14" s="56" t="s">
        <v>255</v>
      </c>
      <c r="E14" s="56" t="s">
        <v>35</v>
      </c>
      <c r="F14" s="57" t="s">
        <v>200</v>
      </c>
      <c r="G14" s="29">
        <v>1216</v>
      </c>
      <c r="H14" s="59">
        <v>615</v>
      </c>
      <c r="I14" s="29">
        <v>195877</v>
      </c>
      <c r="J14" s="59">
        <v>102065</v>
      </c>
      <c r="K14" s="29">
        <v>152599</v>
      </c>
      <c r="L14" s="29">
        <v>73151</v>
      </c>
      <c r="M14" s="66">
        <f t="shared" si="0"/>
        <v>0.77905522343103073</v>
      </c>
      <c r="N14" s="55">
        <f t="shared" si="1"/>
        <v>0.71670993974428066</v>
      </c>
      <c r="O14" s="29">
        <v>4216286</v>
      </c>
      <c r="P14" s="59">
        <v>2895775</v>
      </c>
      <c r="Q14" s="29">
        <v>676690</v>
      </c>
      <c r="R14" s="29">
        <v>335956</v>
      </c>
      <c r="S14" s="49">
        <f t="shared" si="2"/>
        <v>0.1604943307925506</v>
      </c>
      <c r="T14" s="49">
        <f t="shared" si="3"/>
        <v>0.11601591974514594</v>
      </c>
    </row>
    <row r="15" spans="1:20" s="26" customFormat="1" ht="12.75" customHeight="1" x14ac:dyDescent="0.2">
      <c r="A15" s="56" t="s">
        <v>224</v>
      </c>
      <c r="B15" s="56" t="s">
        <v>3</v>
      </c>
      <c r="C15" s="56" t="s">
        <v>194</v>
      </c>
      <c r="D15" s="56" t="s">
        <v>276</v>
      </c>
      <c r="E15" s="56" t="s">
        <v>56</v>
      </c>
      <c r="F15" s="57" t="s">
        <v>212</v>
      </c>
      <c r="G15" s="29">
        <v>213</v>
      </c>
      <c r="H15" s="59">
        <v>86</v>
      </c>
      <c r="I15" s="29">
        <v>59427</v>
      </c>
      <c r="J15" s="59">
        <v>23994</v>
      </c>
      <c r="K15" s="29">
        <v>39980</v>
      </c>
      <c r="L15" s="29">
        <v>19376</v>
      </c>
      <c r="M15" s="66">
        <f t="shared" si="0"/>
        <v>0.67275817389402126</v>
      </c>
      <c r="N15" s="55">
        <f t="shared" si="1"/>
        <v>0.80753521713761778</v>
      </c>
      <c r="O15" s="29">
        <v>320000</v>
      </c>
      <c r="P15" s="59">
        <v>255000</v>
      </c>
      <c r="Q15" s="29">
        <v>213134</v>
      </c>
      <c r="R15" s="29">
        <v>211155</v>
      </c>
      <c r="S15" s="49">
        <f t="shared" si="2"/>
        <v>0.66604375000000005</v>
      </c>
      <c r="T15" s="49">
        <f t="shared" si="3"/>
        <v>0.82805882352941174</v>
      </c>
    </row>
    <row r="16" spans="1:20" s="26" customFormat="1" ht="12.75" customHeight="1" x14ac:dyDescent="0.2">
      <c r="A16" s="56" t="s">
        <v>224</v>
      </c>
      <c r="B16" s="56" t="s">
        <v>3</v>
      </c>
      <c r="C16" s="56" t="s">
        <v>194</v>
      </c>
      <c r="D16" s="56" t="s">
        <v>443</v>
      </c>
      <c r="E16" s="56" t="s">
        <v>444</v>
      </c>
      <c r="F16" s="57" t="s">
        <v>219</v>
      </c>
      <c r="G16" s="29">
        <v>995</v>
      </c>
      <c r="H16" s="59">
        <v>304</v>
      </c>
      <c r="I16" s="29">
        <v>184987</v>
      </c>
      <c r="J16" s="59">
        <v>69300</v>
      </c>
      <c r="K16" s="29">
        <v>160618</v>
      </c>
      <c r="L16" s="29">
        <v>64180</v>
      </c>
      <c r="M16" s="66">
        <f t="shared" si="0"/>
        <v>0.8682664187213156</v>
      </c>
      <c r="N16" s="55">
        <f t="shared" si="1"/>
        <v>0.92611832611832612</v>
      </c>
      <c r="O16" s="29">
        <v>4182798</v>
      </c>
      <c r="P16" s="59">
        <v>2732289</v>
      </c>
      <c r="Q16" s="29">
        <v>2080899</v>
      </c>
      <c r="R16" s="29">
        <v>1034903</v>
      </c>
      <c r="S16" s="49">
        <f t="shared" si="2"/>
        <v>0.49748971860462782</v>
      </c>
      <c r="T16" s="49">
        <f t="shared" si="3"/>
        <v>0.37876776578173099</v>
      </c>
    </row>
    <row r="17" spans="1:20" s="26" customFormat="1" ht="12.75" customHeight="1" x14ac:dyDescent="0.2">
      <c r="A17" s="56" t="s">
        <v>224</v>
      </c>
      <c r="B17" s="56" t="s">
        <v>3</v>
      </c>
      <c r="C17" s="56" t="s">
        <v>194</v>
      </c>
      <c r="D17" s="56" t="s">
        <v>213</v>
      </c>
      <c r="E17" s="56" t="s">
        <v>45</v>
      </c>
      <c r="F17" s="57" t="s">
        <v>201</v>
      </c>
      <c r="G17" s="29">
        <v>334</v>
      </c>
      <c r="H17" s="59">
        <v>151</v>
      </c>
      <c r="I17" s="29">
        <v>54169</v>
      </c>
      <c r="J17" s="59">
        <v>27024</v>
      </c>
      <c r="K17" s="29">
        <v>45777</v>
      </c>
      <c r="L17" s="29">
        <v>24223</v>
      </c>
      <c r="M17" s="66">
        <f t="shared" si="0"/>
        <v>0.8450774428178478</v>
      </c>
      <c r="N17" s="55">
        <f t="shared" si="1"/>
        <v>0.89635139135583186</v>
      </c>
      <c r="O17" s="29">
        <v>634489</v>
      </c>
      <c r="P17" s="59">
        <v>200609</v>
      </c>
      <c r="Q17" s="29">
        <v>81119</v>
      </c>
      <c r="R17" s="29">
        <v>25411</v>
      </c>
      <c r="S17" s="49">
        <f t="shared" si="2"/>
        <v>0.12784934017768629</v>
      </c>
      <c r="T17" s="49">
        <f t="shared" si="3"/>
        <v>0.1266692920058422</v>
      </c>
    </row>
    <row r="18" spans="1:20" s="26" customFormat="1" ht="12.75" customHeight="1" x14ac:dyDescent="0.2">
      <c r="A18" s="56" t="s">
        <v>224</v>
      </c>
      <c r="B18" s="56" t="s">
        <v>3</v>
      </c>
      <c r="C18" s="56" t="s">
        <v>194</v>
      </c>
      <c r="D18" s="56" t="s">
        <v>244</v>
      </c>
      <c r="E18" s="56" t="s">
        <v>23</v>
      </c>
      <c r="F18" s="57" t="s">
        <v>23</v>
      </c>
      <c r="G18" s="29">
        <v>3194</v>
      </c>
      <c r="H18" s="59">
        <v>1330</v>
      </c>
      <c r="I18" s="29">
        <v>537431</v>
      </c>
      <c r="J18" s="59">
        <v>219318</v>
      </c>
      <c r="K18" s="29">
        <v>473320</v>
      </c>
      <c r="L18" s="29">
        <v>194563</v>
      </c>
      <c r="M18" s="66">
        <f t="shared" si="0"/>
        <v>0.88070840721878718</v>
      </c>
      <c r="N18" s="55">
        <f t="shared" si="1"/>
        <v>0.88712736756672961</v>
      </c>
      <c r="O18" s="29">
        <v>26964156</v>
      </c>
      <c r="P18" s="59">
        <v>10738363</v>
      </c>
      <c r="Q18" s="29">
        <v>14108614</v>
      </c>
      <c r="R18" s="29">
        <v>5645179</v>
      </c>
      <c r="S18" s="49">
        <f t="shared" si="2"/>
        <v>0.52323588396388154</v>
      </c>
      <c r="T18" s="49">
        <f t="shared" si="3"/>
        <v>0.52570200876986561</v>
      </c>
    </row>
    <row r="19" spans="1:20" s="26" customFormat="1" ht="12.75" customHeight="1" x14ac:dyDescent="0.2">
      <c r="A19" s="56" t="s">
        <v>224</v>
      </c>
      <c r="B19" s="56" t="s">
        <v>3</v>
      </c>
      <c r="C19" s="56" t="s">
        <v>194</v>
      </c>
      <c r="D19" s="56" t="s">
        <v>258</v>
      </c>
      <c r="E19" s="56" t="s">
        <v>38</v>
      </c>
      <c r="F19" s="57" t="s">
        <v>199</v>
      </c>
      <c r="G19" s="29">
        <v>1701</v>
      </c>
      <c r="H19" s="59">
        <v>603</v>
      </c>
      <c r="I19" s="29">
        <v>267802</v>
      </c>
      <c r="J19" s="59">
        <v>112032</v>
      </c>
      <c r="K19" s="29">
        <v>218159</v>
      </c>
      <c r="L19" s="29">
        <v>99003</v>
      </c>
      <c r="M19" s="66">
        <f t="shared" si="0"/>
        <v>0.81462797141171461</v>
      </c>
      <c r="N19" s="55">
        <f t="shared" si="1"/>
        <v>0.88370287060839758</v>
      </c>
      <c r="O19" s="29">
        <v>9289496</v>
      </c>
      <c r="P19" s="59">
        <v>3476982</v>
      </c>
      <c r="Q19" s="29">
        <v>2378599</v>
      </c>
      <c r="R19" s="29">
        <v>1043374</v>
      </c>
      <c r="S19" s="49">
        <f t="shared" si="2"/>
        <v>0.25605253503526992</v>
      </c>
      <c r="T19" s="49">
        <f t="shared" si="3"/>
        <v>0.30008035704527664</v>
      </c>
    </row>
    <row r="20" spans="1:20" s="26" customFormat="1" ht="12.75" customHeight="1" x14ac:dyDescent="0.2">
      <c r="A20" s="56" t="s">
        <v>224</v>
      </c>
      <c r="B20" s="56" t="s">
        <v>3</v>
      </c>
      <c r="C20" s="56" t="s">
        <v>194</v>
      </c>
      <c r="D20" s="56" t="s">
        <v>302</v>
      </c>
      <c r="E20" s="56" t="s">
        <v>81</v>
      </c>
      <c r="F20" s="57" t="s">
        <v>17</v>
      </c>
      <c r="G20" s="29">
        <v>106</v>
      </c>
      <c r="H20" s="59">
        <v>135</v>
      </c>
      <c r="I20" s="29">
        <v>19482</v>
      </c>
      <c r="J20" s="59">
        <v>25110</v>
      </c>
      <c r="K20" s="29">
        <v>14036</v>
      </c>
      <c r="L20" s="29">
        <v>17258</v>
      </c>
      <c r="M20" s="66">
        <f t="shared" si="0"/>
        <v>0.72045991171337642</v>
      </c>
      <c r="N20" s="55">
        <f t="shared" si="1"/>
        <v>0.68729589804858626</v>
      </c>
      <c r="O20" s="29">
        <v>825300</v>
      </c>
      <c r="P20" s="59">
        <v>1050700</v>
      </c>
      <c r="Q20" s="29">
        <v>50</v>
      </c>
      <c r="R20" s="29">
        <v>3</v>
      </c>
      <c r="S20" s="49">
        <f t="shared" si="2"/>
        <v>6.0584030049678906E-5</v>
      </c>
      <c r="T20" s="49">
        <f t="shared" si="3"/>
        <v>2.8552393642333684E-6</v>
      </c>
    </row>
    <row r="21" spans="1:20" s="26" customFormat="1" ht="12.75" customHeight="1" x14ac:dyDescent="0.2">
      <c r="A21" s="56" t="s">
        <v>224</v>
      </c>
      <c r="B21" s="56" t="s">
        <v>3</v>
      </c>
      <c r="C21" s="56" t="s">
        <v>194</v>
      </c>
      <c r="D21" s="56" t="s">
        <v>236</v>
      </c>
      <c r="E21" s="56" t="s">
        <v>15</v>
      </c>
      <c r="F21" s="57" t="s">
        <v>203</v>
      </c>
      <c r="G21" s="29">
        <v>1155</v>
      </c>
      <c r="H21" s="59">
        <v>654</v>
      </c>
      <c r="I21" s="29">
        <v>164238</v>
      </c>
      <c r="J21" s="59">
        <v>100825</v>
      </c>
      <c r="K21" s="29">
        <v>126937</v>
      </c>
      <c r="L21" s="29">
        <v>80133</v>
      </c>
      <c r="M21" s="66">
        <f t="shared" si="0"/>
        <v>0.77288447253376202</v>
      </c>
      <c r="N21" s="55">
        <f t="shared" si="1"/>
        <v>0.79477312174559878</v>
      </c>
      <c r="O21" s="29">
        <v>5626901</v>
      </c>
      <c r="P21" s="59">
        <v>2478337</v>
      </c>
      <c r="Q21" s="29">
        <v>2993837</v>
      </c>
      <c r="R21" s="29">
        <v>1264343</v>
      </c>
      <c r="S21" s="49">
        <f t="shared" si="2"/>
        <v>0.53205787697348861</v>
      </c>
      <c r="T21" s="49">
        <f t="shared" si="3"/>
        <v>0.51015781953785944</v>
      </c>
    </row>
    <row r="22" spans="1:20" s="26" customFormat="1" ht="12.75" customHeight="1" x14ac:dyDescent="0.2">
      <c r="A22" s="56" t="s">
        <v>224</v>
      </c>
      <c r="B22" s="56" t="s">
        <v>3</v>
      </c>
      <c r="C22" s="56" t="s">
        <v>194</v>
      </c>
      <c r="D22" s="56" t="s">
        <v>264</v>
      </c>
      <c r="E22" s="56" t="s">
        <v>44</v>
      </c>
      <c r="F22" s="57" t="s">
        <v>204</v>
      </c>
      <c r="G22" s="29">
        <v>1063</v>
      </c>
      <c r="H22" s="59">
        <v>408</v>
      </c>
      <c r="I22" s="29">
        <v>163556</v>
      </c>
      <c r="J22" s="59">
        <v>73148</v>
      </c>
      <c r="K22" s="29">
        <v>136930</v>
      </c>
      <c r="L22" s="29">
        <v>61949</v>
      </c>
      <c r="M22" s="66">
        <f t="shared" si="0"/>
        <v>0.83720560541955047</v>
      </c>
      <c r="N22" s="55">
        <f t="shared" si="1"/>
        <v>0.84689943675835289</v>
      </c>
      <c r="O22" s="29">
        <v>3894936</v>
      </c>
      <c r="P22" s="59">
        <v>1407636</v>
      </c>
      <c r="Q22" s="29">
        <v>246092</v>
      </c>
      <c r="R22" s="29">
        <v>87413</v>
      </c>
      <c r="S22" s="49">
        <f t="shared" si="2"/>
        <v>6.3182552935401246E-2</v>
      </c>
      <c r="T22" s="49">
        <f t="shared" si="3"/>
        <v>6.2099150632691974E-2</v>
      </c>
    </row>
    <row r="23" spans="1:20" s="26" customFormat="1" ht="12.75" customHeight="1" x14ac:dyDescent="0.2">
      <c r="A23" s="56" t="s">
        <v>224</v>
      </c>
      <c r="B23" s="56" t="s">
        <v>3</v>
      </c>
      <c r="C23" s="56" t="s">
        <v>194</v>
      </c>
      <c r="D23" s="56" t="s">
        <v>321</v>
      </c>
      <c r="E23" s="56" t="s">
        <v>102</v>
      </c>
      <c r="F23" s="57" t="s">
        <v>206</v>
      </c>
      <c r="G23" s="29">
        <v>14</v>
      </c>
      <c r="H23" s="59">
        <v>10</v>
      </c>
      <c r="I23" s="29">
        <v>0</v>
      </c>
      <c r="J23" s="59">
        <v>0</v>
      </c>
      <c r="K23" s="29">
        <v>0</v>
      </c>
      <c r="L23" s="29">
        <v>0</v>
      </c>
      <c r="M23" s="66" t="e">
        <f t="shared" si="0"/>
        <v>#DIV/0!</v>
      </c>
      <c r="N23" s="55" t="e">
        <f t="shared" si="1"/>
        <v>#DIV/0!</v>
      </c>
      <c r="O23" s="29">
        <v>298498</v>
      </c>
      <c r="P23" s="59">
        <v>216000</v>
      </c>
      <c r="Q23" s="29">
        <v>24229</v>
      </c>
      <c r="R23" s="29">
        <v>29492</v>
      </c>
      <c r="S23" s="49">
        <f t="shared" si="2"/>
        <v>8.1169723080221648E-2</v>
      </c>
      <c r="T23" s="49">
        <f t="shared" si="3"/>
        <v>0.13653703703703704</v>
      </c>
    </row>
    <row r="24" spans="1:20" s="26" customFormat="1" ht="12.75" customHeight="1" x14ac:dyDescent="0.2">
      <c r="A24" s="56" t="s">
        <v>224</v>
      </c>
      <c r="B24" s="56" t="s">
        <v>3</v>
      </c>
      <c r="C24" s="56" t="s">
        <v>194</v>
      </c>
      <c r="D24" s="56" t="s">
        <v>262</v>
      </c>
      <c r="E24" s="56" t="s">
        <v>42</v>
      </c>
      <c r="F24" s="57" t="s">
        <v>199</v>
      </c>
      <c r="G24" s="29">
        <v>712</v>
      </c>
      <c r="H24" s="59">
        <v>301</v>
      </c>
      <c r="I24" s="29">
        <v>119566</v>
      </c>
      <c r="J24" s="59">
        <v>53390</v>
      </c>
      <c r="K24" s="29">
        <v>103058</v>
      </c>
      <c r="L24" s="29">
        <v>47310</v>
      </c>
      <c r="M24" s="66">
        <f t="shared" si="0"/>
        <v>0.86193399461385345</v>
      </c>
      <c r="N24" s="55">
        <f t="shared" si="1"/>
        <v>0.88612099644128117</v>
      </c>
      <c r="O24" s="29">
        <v>913209</v>
      </c>
      <c r="P24" s="59">
        <v>279031</v>
      </c>
      <c r="Q24" s="29">
        <v>48748</v>
      </c>
      <c r="R24" s="29">
        <v>105</v>
      </c>
      <c r="S24" s="49">
        <f t="shared" si="2"/>
        <v>5.3380989455863885E-2</v>
      </c>
      <c r="T24" s="49">
        <f t="shared" si="3"/>
        <v>3.7630227465765455E-4</v>
      </c>
    </row>
    <row r="25" spans="1:20" s="26" customFormat="1" ht="12.75" customHeight="1" x14ac:dyDescent="0.2">
      <c r="A25" s="56" t="s">
        <v>224</v>
      </c>
      <c r="B25" s="56" t="s">
        <v>3</v>
      </c>
      <c r="C25" s="56" t="s">
        <v>194</v>
      </c>
      <c r="D25" s="56" t="s">
        <v>257</v>
      </c>
      <c r="E25" s="56" t="s">
        <v>37</v>
      </c>
      <c r="F25" s="57" t="s">
        <v>199</v>
      </c>
      <c r="G25" s="29">
        <v>341</v>
      </c>
      <c r="H25" s="59">
        <v>152</v>
      </c>
      <c r="I25" s="29">
        <v>52719</v>
      </c>
      <c r="J25" s="59">
        <v>26912</v>
      </c>
      <c r="K25" s="29">
        <v>42110</v>
      </c>
      <c r="L25" s="29">
        <v>22676</v>
      </c>
      <c r="M25" s="66">
        <f t="shared" si="0"/>
        <v>0.79876325423471617</v>
      </c>
      <c r="N25" s="55">
        <f t="shared" si="1"/>
        <v>0.84259809750297265</v>
      </c>
      <c r="O25" s="29">
        <v>690403</v>
      </c>
      <c r="P25" s="59">
        <v>220681</v>
      </c>
      <c r="Q25" s="29">
        <v>31274</v>
      </c>
      <c r="R25" s="29">
        <v>15321</v>
      </c>
      <c r="S25" s="49">
        <f t="shared" si="2"/>
        <v>4.5298180917522086E-2</v>
      </c>
      <c r="T25" s="49">
        <f t="shared" si="3"/>
        <v>6.9426004051096377E-2</v>
      </c>
    </row>
    <row r="26" spans="1:20" s="26" customFormat="1" ht="12.75" customHeight="1" x14ac:dyDescent="0.2">
      <c r="A26" s="56" t="s">
        <v>224</v>
      </c>
      <c r="B26" s="56" t="s">
        <v>3</v>
      </c>
      <c r="C26" s="56" t="s">
        <v>194</v>
      </c>
      <c r="D26" s="56" t="s">
        <v>259</v>
      </c>
      <c r="E26" s="56" t="s">
        <v>39</v>
      </c>
      <c r="F26" s="57" t="s">
        <v>199</v>
      </c>
      <c r="G26" s="29">
        <v>294</v>
      </c>
      <c r="H26" s="59">
        <v>157</v>
      </c>
      <c r="I26" s="29">
        <v>73720</v>
      </c>
      <c r="J26" s="59">
        <v>37309</v>
      </c>
      <c r="K26" s="29">
        <v>61631</v>
      </c>
      <c r="L26" s="29">
        <v>32288</v>
      </c>
      <c r="M26" s="66">
        <f t="shared" si="0"/>
        <v>0.83601465002712971</v>
      </c>
      <c r="N26" s="55">
        <f t="shared" si="1"/>
        <v>0.86542121203999034</v>
      </c>
      <c r="O26" s="29">
        <v>3627792</v>
      </c>
      <c r="P26" s="59">
        <v>2228562</v>
      </c>
      <c r="Q26" s="29">
        <v>2595457</v>
      </c>
      <c r="R26" s="29">
        <v>1674901</v>
      </c>
      <c r="S26" s="49">
        <f t="shared" si="2"/>
        <v>0.715437103339993</v>
      </c>
      <c r="T26" s="49">
        <f t="shared" si="3"/>
        <v>0.75156132070815174</v>
      </c>
    </row>
    <row r="27" spans="1:20" s="26" customFormat="1" ht="12.75" customHeight="1" x14ac:dyDescent="0.2">
      <c r="A27" s="56" t="s">
        <v>224</v>
      </c>
      <c r="B27" s="56" t="s">
        <v>3</v>
      </c>
      <c r="C27" s="56" t="s">
        <v>194</v>
      </c>
      <c r="D27" s="56" t="s">
        <v>486</v>
      </c>
      <c r="E27" s="56" t="s">
        <v>487</v>
      </c>
      <c r="F27" s="57" t="s">
        <v>199</v>
      </c>
      <c r="G27" s="58"/>
      <c r="H27" s="59">
        <v>47</v>
      </c>
      <c r="I27" s="58"/>
      <c r="J27" s="59">
        <v>7968</v>
      </c>
      <c r="K27" s="58"/>
      <c r="L27" s="29">
        <v>7025</v>
      </c>
      <c r="M27" s="66" t="e">
        <f t="shared" si="0"/>
        <v>#DIV/0!</v>
      </c>
      <c r="N27" s="55">
        <f t="shared" si="1"/>
        <v>0.88165160642570284</v>
      </c>
      <c r="O27" s="58"/>
      <c r="P27" s="59">
        <v>68094</v>
      </c>
      <c r="Q27" s="58"/>
      <c r="R27" s="29">
        <v>0</v>
      </c>
      <c r="S27" s="49" t="e">
        <f t="shared" si="2"/>
        <v>#DIV/0!</v>
      </c>
      <c r="T27" s="49">
        <f t="shared" si="3"/>
        <v>0</v>
      </c>
    </row>
    <row r="28" spans="1:20" s="26" customFormat="1" ht="12.75" customHeight="1" x14ac:dyDescent="0.2">
      <c r="A28" s="56" t="s">
        <v>224</v>
      </c>
      <c r="B28" s="56" t="s">
        <v>3</v>
      </c>
      <c r="C28" s="56" t="s">
        <v>194</v>
      </c>
      <c r="D28" s="56" t="s">
        <v>294</v>
      </c>
      <c r="E28" s="56" t="s">
        <v>74</v>
      </c>
      <c r="F28" s="57" t="s">
        <v>201</v>
      </c>
      <c r="G28" s="29">
        <v>3</v>
      </c>
      <c r="H28" s="59">
        <v>38</v>
      </c>
      <c r="I28" s="29">
        <v>324</v>
      </c>
      <c r="J28" s="59">
        <v>5892</v>
      </c>
      <c r="K28" s="29">
        <v>264</v>
      </c>
      <c r="L28" s="29">
        <v>2470</v>
      </c>
      <c r="M28" s="66">
        <f t="shared" si="0"/>
        <v>0.81481481481481477</v>
      </c>
      <c r="N28" s="55">
        <f t="shared" si="1"/>
        <v>0.41921249151391715</v>
      </c>
      <c r="O28" s="29">
        <v>96205</v>
      </c>
      <c r="P28" s="59">
        <v>134916</v>
      </c>
      <c r="Q28" s="29">
        <v>53658</v>
      </c>
      <c r="R28" s="29">
        <v>1009</v>
      </c>
      <c r="S28" s="49">
        <f t="shared" si="2"/>
        <v>0.55774647887323947</v>
      </c>
      <c r="T28" s="49">
        <f t="shared" si="3"/>
        <v>7.4787275045213319E-3</v>
      </c>
    </row>
    <row r="29" spans="1:20" s="26" customFormat="1" ht="12.75" customHeight="1" x14ac:dyDescent="0.2">
      <c r="A29" s="56" t="s">
        <v>224</v>
      </c>
      <c r="B29" s="56" t="s">
        <v>3</v>
      </c>
      <c r="C29" s="56" t="s">
        <v>194</v>
      </c>
      <c r="D29" s="56" t="s">
        <v>235</v>
      </c>
      <c r="E29" s="56" t="s">
        <v>14</v>
      </c>
      <c r="F29" s="57" t="s">
        <v>205</v>
      </c>
      <c r="G29" s="29">
        <v>3006</v>
      </c>
      <c r="H29" s="59">
        <v>1213</v>
      </c>
      <c r="I29" s="29">
        <v>426771</v>
      </c>
      <c r="J29" s="59">
        <v>182929</v>
      </c>
      <c r="K29" s="29">
        <v>313087</v>
      </c>
      <c r="L29" s="29">
        <v>139561</v>
      </c>
      <c r="M29" s="66">
        <f t="shared" si="0"/>
        <v>0.73361826365896465</v>
      </c>
      <c r="N29" s="55">
        <f t="shared" si="1"/>
        <v>0.76292441329696226</v>
      </c>
      <c r="O29" s="29">
        <v>27534335</v>
      </c>
      <c r="P29" s="59">
        <v>14783103</v>
      </c>
      <c r="Q29" s="29">
        <v>9534818</v>
      </c>
      <c r="R29" s="29">
        <v>4409475</v>
      </c>
      <c r="S29" s="49">
        <f t="shared" si="2"/>
        <v>0.34628829786519266</v>
      </c>
      <c r="T29" s="49">
        <f t="shared" si="3"/>
        <v>0.29827804081457054</v>
      </c>
    </row>
    <row r="30" spans="1:20" s="26" customFormat="1" ht="12.75" customHeight="1" x14ac:dyDescent="0.2">
      <c r="A30" s="56" t="s">
        <v>224</v>
      </c>
      <c r="B30" s="56" t="s">
        <v>3</v>
      </c>
      <c r="C30" s="56" t="s">
        <v>194</v>
      </c>
      <c r="D30" s="56" t="s">
        <v>243</v>
      </c>
      <c r="E30" s="56" t="s">
        <v>22</v>
      </c>
      <c r="F30" s="57" t="s">
        <v>23</v>
      </c>
      <c r="G30" s="29">
        <v>2069</v>
      </c>
      <c r="H30" s="59">
        <v>866</v>
      </c>
      <c r="I30" s="29">
        <v>360854</v>
      </c>
      <c r="J30" s="59">
        <v>153472</v>
      </c>
      <c r="K30" s="29">
        <v>300963</v>
      </c>
      <c r="L30" s="29">
        <v>125594</v>
      </c>
      <c r="M30" s="66">
        <f t="shared" si="0"/>
        <v>0.83402982923841773</v>
      </c>
      <c r="N30" s="55">
        <f t="shared" si="1"/>
        <v>0.81835123019182654</v>
      </c>
      <c r="O30" s="29">
        <v>8618839</v>
      </c>
      <c r="P30" s="59">
        <v>3113027</v>
      </c>
      <c r="Q30" s="29">
        <v>166184</v>
      </c>
      <c r="R30" s="29">
        <v>26784</v>
      </c>
      <c r="S30" s="49">
        <f t="shared" si="2"/>
        <v>1.9281483271702836E-2</v>
      </c>
      <c r="T30" s="49">
        <f t="shared" si="3"/>
        <v>8.6038444253776145E-3</v>
      </c>
    </row>
    <row r="31" spans="1:20" s="26" customFormat="1" ht="12.75" customHeight="1" x14ac:dyDescent="0.2">
      <c r="A31" s="56" t="s">
        <v>224</v>
      </c>
      <c r="B31" s="56" t="s">
        <v>3</v>
      </c>
      <c r="C31" s="56" t="s">
        <v>194</v>
      </c>
      <c r="D31" s="56" t="s">
        <v>234</v>
      </c>
      <c r="E31" s="56" t="s">
        <v>13</v>
      </c>
      <c r="F31" s="57" t="s">
        <v>202</v>
      </c>
      <c r="G31" s="29">
        <v>682</v>
      </c>
      <c r="H31" s="59">
        <v>297</v>
      </c>
      <c r="I31" s="29">
        <v>68886</v>
      </c>
      <c r="J31" s="59">
        <v>34352</v>
      </c>
      <c r="K31" s="29">
        <v>50414</v>
      </c>
      <c r="L31" s="29">
        <v>27618</v>
      </c>
      <c r="M31" s="66">
        <f t="shared" si="0"/>
        <v>0.73184681938274831</v>
      </c>
      <c r="N31" s="55">
        <f t="shared" si="1"/>
        <v>0.80397065673032142</v>
      </c>
      <c r="O31" s="29">
        <v>6079153</v>
      </c>
      <c r="P31" s="59">
        <v>2275512</v>
      </c>
      <c r="Q31" s="29">
        <v>4463715</v>
      </c>
      <c r="R31" s="29">
        <v>1639215</v>
      </c>
      <c r="S31" s="49">
        <f t="shared" si="2"/>
        <v>0.73426594132439171</v>
      </c>
      <c r="T31" s="49">
        <f t="shared" si="3"/>
        <v>0.72037194266609006</v>
      </c>
    </row>
    <row r="32" spans="1:20" s="26" customFormat="1" ht="12.75" customHeight="1" x14ac:dyDescent="0.2">
      <c r="A32" s="56" t="s">
        <v>224</v>
      </c>
      <c r="B32" s="56" t="s">
        <v>3</v>
      </c>
      <c r="C32" s="56" t="s">
        <v>194</v>
      </c>
      <c r="D32" s="56" t="s">
        <v>323</v>
      </c>
      <c r="E32" s="56" t="s">
        <v>104</v>
      </c>
      <c r="F32" s="57" t="s">
        <v>207</v>
      </c>
      <c r="G32" s="29">
        <v>3</v>
      </c>
      <c r="H32" s="60"/>
      <c r="I32" s="29">
        <v>250</v>
      </c>
      <c r="J32" s="60"/>
      <c r="K32" s="29">
        <v>200</v>
      </c>
      <c r="L32" s="58"/>
      <c r="M32" s="66">
        <f t="shared" si="0"/>
        <v>0.8</v>
      </c>
      <c r="N32" s="55" t="e">
        <f t="shared" si="1"/>
        <v>#DIV/0!</v>
      </c>
      <c r="O32" s="29">
        <v>128801</v>
      </c>
      <c r="P32" s="60"/>
      <c r="Q32" s="29">
        <v>107365</v>
      </c>
      <c r="R32" s="58"/>
      <c r="S32" s="49">
        <f t="shared" si="2"/>
        <v>0.83357272070869015</v>
      </c>
      <c r="T32" s="49" t="e">
        <f t="shared" si="3"/>
        <v>#DIV/0!</v>
      </c>
    </row>
    <row r="33" spans="1:20" s="26" customFormat="1" ht="12.75" customHeight="1" x14ac:dyDescent="0.2">
      <c r="A33" s="56" t="s">
        <v>224</v>
      </c>
      <c r="B33" s="56" t="s">
        <v>3</v>
      </c>
      <c r="C33" s="56" t="s">
        <v>194</v>
      </c>
      <c r="D33" s="56" t="s">
        <v>320</v>
      </c>
      <c r="E33" s="56" t="s">
        <v>86</v>
      </c>
      <c r="F33" s="57" t="s">
        <v>215</v>
      </c>
      <c r="G33" s="29">
        <v>66</v>
      </c>
      <c r="H33" s="59">
        <v>22</v>
      </c>
      <c r="I33" s="29">
        <v>21172</v>
      </c>
      <c r="J33" s="59">
        <v>7678</v>
      </c>
      <c r="K33" s="29">
        <v>17086</v>
      </c>
      <c r="L33" s="29">
        <v>6301</v>
      </c>
      <c r="M33" s="66">
        <f t="shared" si="0"/>
        <v>0.80700925750991881</v>
      </c>
      <c r="N33" s="55">
        <f t="shared" si="1"/>
        <v>0.82065642094295388</v>
      </c>
      <c r="O33" s="29">
        <v>1350000</v>
      </c>
      <c r="P33" s="59">
        <v>660000</v>
      </c>
      <c r="Q33" s="29">
        <v>506173</v>
      </c>
      <c r="R33" s="29">
        <v>223736</v>
      </c>
      <c r="S33" s="49">
        <f t="shared" si="2"/>
        <v>0.37494296296296298</v>
      </c>
      <c r="T33" s="49">
        <f t="shared" si="3"/>
        <v>0.3389939393939394</v>
      </c>
    </row>
    <row r="34" spans="1:20" s="26" customFormat="1" ht="12.75" customHeight="1" x14ac:dyDescent="0.2">
      <c r="A34" s="56" t="s">
        <v>224</v>
      </c>
      <c r="B34" s="56" t="s">
        <v>3</v>
      </c>
      <c r="C34" s="56" t="s">
        <v>194</v>
      </c>
      <c r="D34" s="56" t="s">
        <v>316</v>
      </c>
      <c r="E34" s="56" t="s">
        <v>97</v>
      </c>
      <c r="F34" s="57" t="s">
        <v>201</v>
      </c>
      <c r="G34" s="29">
        <v>1</v>
      </c>
      <c r="H34" s="60"/>
      <c r="I34" s="29">
        <v>0</v>
      </c>
      <c r="J34" s="60"/>
      <c r="K34" s="29">
        <v>0</v>
      </c>
      <c r="L34" s="58"/>
      <c r="M34" s="66" t="e">
        <f t="shared" si="0"/>
        <v>#DIV/0!</v>
      </c>
      <c r="N34" s="55" t="e">
        <f t="shared" si="1"/>
        <v>#DIV/0!</v>
      </c>
      <c r="O34" s="29">
        <v>68400</v>
      </c>
      <c r="P34" s="60"/>
      <c r="Q34" s="29">
        <v>46292</v>
      </c>
      <c r="R34" s="58"/>
      <c r="S34" s="49">
        <f t="shared" si="2"/>
        <v>0.67678362573099415</v>
      </c>
      <c r="T34" s="49" t="e">
        <f t="shared" si="3"/>
        <v>#DIV/0!</v>
      </c>
    </row>
    <row r="35" spans="1:20" s="26" customFormat="1" ht="12.75" customHeight="1" x14ac:dyDescent="0.2">
      <c r="A35" s="56" t="s">
        <v>224</v>
      </c>
      <c r="B35" s="56" t="s">
        <v>3</v>
      </c>
      <c r="C35" s="56" t="s">
        <v>194</v>
      </c>
      <c r="D35" s="56" t="s">
        <v>318</v>
      </c>
      <c r="E35" s="56" t="s">
        <v>100</v>
      </c>
      <c r="F35" s="57" t="s">
        <v>199</v>
      </c>
      <c r="G35" s="29">
        <v>3</v>
      </c>
      <c r="H35" s="60"/>
      <c r="I35" s="29">
        <v>0</v>
      </c>
      <c r="J35" s="60"/>
      <c r="K35" s="29">
        <v>0</v>
      </c>
      <c r="L35" s="58"/>
      <c r="M35" s="66" t="e">
        <f t="shared" si="0"/>
        <v>#DIV/0!</v>
      </c>
      <c r="N35" s="55" t="e">
        <f t="shared" si="1"/>
        <v>#DIV/0!</v>
      </c>
      <c r="O35" s="29">
        <v>176400</v>
      </c>
      <c r="P35" s="60"/>
      <c r="Q35" s="29">
        <v>161378</v>
      </c>
      <c r="R35" s="58"/>
      <c r="S35" s="49">
        <f t="shared" si="2"/>
        <v>0.91484126984126979</v>
      </c>
      <c r="T35" s="49" t="e">
        <f t="shared" si="3"/>
        <v>#DIV/0!</v>
      </c>
    </row>
    <row r="36" spans="1:20" s="26" customFormat="1" ht="12.75" customHeight="1" x14ac:dyDescent="0.2">
      <c r="A36" s="56" t="s">
        <v>224</v>
      </c>
      <c r="B36" s="56" t="s">
        <v>3</v>
      </c>
      <c r="C36" s="56" t="s">
        <v>194</v>
      </c>
      <c r="D36" s="56" t="s">
        <v>223</v>
      </c>
      <c r="E36" s="56" t="s">
        <v>2</v>
      </c>
      <c r="F36" s="57" t="s">
        <v>199</v>
      </c>
      <c r="G36" s="29">
        <v>7498</v>
      </c>
      <c r="H36" s="59">
        <v>3461</v>
      </c>
      <c r="I36" s="29">
        <v>495599</v>
      </c>
      <c r="J36" s="59">
        <v>233210</v>
      </c>
      <c r="K36" s="29">
        <v>414432</v>
      </c>
      <c r="L36" s="29">
        <v>198521</v>
      </c>
      <c r="M36" s="66">
        <f t="shared" si="0"/>
        <v>0.83622444758766667</v>
      </c>
      <c r="N36" s="55">
        <f t="shared" si="1"/>
        <v>0.85125423438102998</v>
      </c>
      <c r="O36" s="29">
        <v>321608091</v>
      </c>
      <c r="P36" s="59">
        <v>149611203</v>
      </c>
      <c r="Q36" s="29">
        <v>258972158</v>
      </c>
      <c r="R36" s="29">
        <v>121753430</v>
      </c>
      <c r="S36" s="49">
        <f t="shared" si="2"/>
        <v>0.8052414265908503</v>
      </c>
      <c r="T36" s="49">
        <f t="shared" si="3"/>
        <v>0.81379888376407217</v>
      </c>
    </row>
    <row r="37" spans="1:20" s="26" customFormat="1" ht="12.75" customHeight="1" x14ac:dyDescent="0.2">
      <c r="A37" s="56" t="s">
        <v>224</v>
      </c>
      <c r="B37" s="56" t="s">
        <v>3</v>
      </c>
      <c r="C37" s="56" t="s">
        <v>194</v>
      </c>
      <c r="D37" s="56" t="s">
        <v>266</v>
      </c>
      <c r="E37" s="56" t="s">
        <v>46</v>
      </c>
      <c r="F37" s="57" t="s">
        <v>196</v>
      </c>
      <c r="G37" s="29">
        <v>500</v>
      </c>
      <c r="H37" s="59">
        <v>275</v>
      </c>
      <c r="I37" s="29">
        <v>85345</v>
      </c>
      <c r="J37" s="59">
        <v>45750</v>
      </c>
      <c r="K37" s="29">
        <v>68602</v>
      </c>
      <c r="L37" s="29">
        <v>39689</v>
      </c>
      <c r="M37" s="66">
        <f t="shared" si="0"/>
        <v>0.80381979026304995</v>
      </c>
      <c r="N37" s="55">
        <f t="shared" si="1"/>
        <v>0.86751912568306011</v>
      </c>
      <c r="O37" s="29">
        <v>1325846</v>
      </c>
      <c r="P37" s="59">
        <v>1828867</v>
      </c>
      <c r="Q37" s="29">
        <v>602482</v>
      </c>
      <c r="R37" s="29">
        <v>1250229</v>
      </c>
      <c r="S37" s="49">
        <f t="shared" si="2"/>
        <v>0.45441325764832419</v>
      </c>
      <c r="T37" s="49">
        <f t="shared" si="3"/>
        <v>0.68360848547215303</v>
      </c>
    </row>
    <row r="38" spans="1:20" s="26" customFormat="1" ht="12.75" customHeight="1" x14ac:dyDescent="0.2">
      <c r="A38" s="56" t="s">
        <v>224</v>
      </c>
      <c r="B38" s="56" t="s">
        <v>3</v>
      </c>
      <c r="C38" s="56" t="s">
        <v>194</v>
      </c>
      <c r="D38" s="56" t="s">
        <v>306</v>
      </c>
      <c r="E38" s="56" t="s">
        <v>88</v>
      </c>
      <c r="F38" s="57" t="s">
        <v>214</v>
      </c>
      <c r="G38" s="29">
        <v>216</v>
      </c>
      <c r="H38" s="59">
        <v>65</v>
      </c>
      <c r="I38" s="29">
        <v>24057</v>
      </c>
      <c r="J38" s="59">
        <v>11563</v>
      </c>
      <c r="K38" s="29">
        <v>19890</v>
      </c>
      <c r="L38" s="29">
        <v>9573</v>
      </c>
      <c r="M38" s="66">
        <f t="shared" si="0"/>
        <v>0.82678638234193791</v>
      </c>
      <c r="N38" s="55">
        <f t="shared" si="1"/>
        <v>0.82789933408285044</v>
      </c>
      <c r="O38" s="29">
        <v>2663533</v>
      </c>
      <c r="P38" s="59">
        <v>143625</v>
      </c>
      <c r="Q38" s="29">
        <v>1732374</v>
      </c>
      <c r="R38" s="29">
        <v>82654</v>
      </c>
      <c r="S38" s="49">
        <f t="shared" si="2"/>
        <v>0.65040455665463881</v>
      </c>
      <c r="T38" s="49">
        <f t="shared" si="3"/>
        <v>0.57548476936466497</v>
      </c>
    </row>
    <row r="39" spans="1:20" s="26" customFormat="1" ht="12.75" customHeight="1" x14ac:dyDescent="0.2">
      <c r="A39" s="56" t="s">
        <v>224</v>
      </c>
      <c r="B39" s="56" t="s">
        <v>3</v>
      </c>
      <c r="C39" s="56" t="s">
        <v>194</v>
      </c>
      <c r="D39" s="56" t="s">
        <v>237</v>
      </c>
      <c r="E39" s="56" t="s">
        <v>16</v>
      </c>
      <c r="F39" s="57" t="s">
        <v>205</v>
      </c>
      <c r="G39" s="29">
        <v>1</v>
      </c>
      <c r="H39" s="59">
        <v>2</v>
      </c>
      <c r="I39" s="29">
        <v>174</v>
      </c>
      <c r="J39" s="59">
        <v>176</v>
      </c>
      <c r="K39" s="29">
        <v>163</v>
      </c>
      <c r="L39" s="29">
        <v>149</v>
      </c>
      <c r="M39" s="66">
        <f t="shared" si="0"/>
        <v>0.93678160919540232</v>
      </c>
      <c r="N39" s="55">
        <f t="shared" si="1"/>
        <v>0.84659090909090906</v>
      </c>
      <c r="O39" s="29">
        <v>14683</v>
      </c>
      <c r="P39" s="59">
        <v>37349</v>
      </c>
      <c r="Q39" s="29">
        <v>1350</v>
      </c>
      <c r="R39" s="29">
        <v>15007</v>
      </c>
      <c r="S39" s="49">
        <f t="shared" si="2"/>
        <v>9.1943063406660766E-2</v>
      </c>
      <c r="T39" s="49">
        <f t="shared" si="3"/>
        <v>0.40180459985541783</v>
      </c>
    </row>
    <row r="40" spans="1:20" s="26" customFormat="1" ht="12.75" customHeight="1" x14ac:dyDescent="0.2">
      <c r="A40" s="56" t="s">
        <v>224</v>
      </c>
      <c r="B40" s="56" t="s">
        <v>3</v>
      </c>
      <c r="C40" s="56" t="s">
        <v>194</v>
      </c>
      <c r="D40" s="56" t="s">
        <v>231</v>
      </c>
      <c r="E40" s="56" t="s">
        <v>450</v>
      </c>
      <c r="F40" s="57" t="s">
        <v>23</v>
      </c>
      <c r="G40" s="29">
        <v>1</v>
      </c>
      <c r="H40" s="59">
        <v>1</v>
      </c>
      <c r="I40" s="29">
        <v>180</v>
      </c>
      <c r="J40" s="59">
        <v>180</v>
      </c>
      <c r="K40" s="29">
        <v>167</v>
      </c>
      <c r="L40" s="29">
        <v>177</v>
      </c>
      <c r="M40" s="66">
        <f t="shared" si="0"/>
        <v>0.92777777777777781</v>
      </c>
      <c r="N40" s="55">
        <f t="shared" si="1"/>
        <v>0.98333333333333328</v>
      </c>
      <c r="O40" s="29">
        <v>3042</v>
      </c>
      <c r="P40" s="59">
        <v>164</v>
      </c>
      <c r="Q40" s="29">
        <v>2927</v>
      </c>
      <c r="R40" s="29">
        <v>0</v>
      </c>
      <c r="S40" s="49">
        <f t="shared" si="2"/>
        <v>0.96219592373438523</v>
      </c>
      <c r="T40" s="49">
        <f t="shared" si="3"/>
        <v>0</v>
      </c>
    </row>
    <row r="41" spans="1:20" s="26" customFormat="1" ht="12.75" customHeight="1" x14ac:dyDescent="0.2">
      <c r="A41" s="56" t="s">
        <v>224</v>
      </c>
      <c r="B41" s="56" t="s">
        <v>3</v>
      </c>
      <c r="C41" s="56" t="s">
        <v>194</v>
      </c>
      <c r="D41" s="56" t="s">
        <v>225</v>
      </c>
      <c r="E41" s="56" t="s">
        <v>4</v>
      </c>
      <c r="F41" s="57" t="s">
        <v>199</v>
      </c>
      <c r="G41" s="29">
        <v>311</v>
      </c>
      <c r="H41" s="59">
        <v>151</v>
      </c>
      <c r="I41" s="29">
        <v>52120</v>
      </c>
      <c r="J41" s="59">
        <v>19328</v>
      </c>
      <c r="K41" s="29">
        <v>39314</v>
      </c>
      <c r="L41" s="29">
        <v>17779</v>
      </c>
      <c r="M41" s="66">
        <f t="shared" si="0"/>
        <v>0.75429777436684575</v>
      </c>
      <c r="N41" s="55">
        <f t="shared" si="1"/>
        <v>0.91985720198675491</v>
      </c>
      <c r="O41" s="29">
        <v>3620328</v>
      </c>
      <c r="P41" s="59">
        <v>453000</v>
      </c>
      <c r="Q41" s="29">
        <v>657351</v>
      </c>
      <c r="R41" s="29">
        <v>25594</v>
      </c>
      <c r="S41" s="49">
        <f t="shared" si="2"/>
        <v>0.18157222218539315</v>
      </c>
      <c r="T41" s="49">
        <f t="shared" si="3"/>
        <v>5.6498896247240617E-2</v>
      </c>
    </row>
    <row r="42" spans="1:20" s="26" customFormat="1" ht="12.75" customHeight="1" x14ac:dyDescent="0.2">
      <c r="A42" s="56" t="s">
        <v>224</v>
      </c>
      <c r="B42" s="56" t="s">
        <v>3</v>
      </c>
      <c r="C42" s="56" t="s">
        <v>194</v>
      </c>
      <c r="D42" s="56" t="s">
        <v>263</v>
      </c>
      <c r="E42" s="56" t="s">
        <v>43</v>
      </c>
      <c r="F42" s="57" t="s">
        <v>210</v>
      </c>
      <c r="G42" s="29">
        <v>236</v>
      </c>
      <c r="H42" s="59">
        <v>95</v>
      </c>
      <c r="I42" s="29">
        <v>28872</v>
      </c>
      <c r="J42" s="59">
        <v>15240</v>
      </c>
      <c r="K42" s="29">
        <v>24436</v>
      </c>
      <c r="L42" s="29">
        <v>12116</v>
      </c>
      <c r="M42" s="66">
        <f t="shared" si="0"/>
        <v>0.84635633139373789</v>
      </c>
      <c r="N42" s="55">
        <f t="shared" si="1"/>
        <v>0.79501312335958008</v>
      </c>
      <c r="O42" s="29">
        <v>1655021</v>
      </c>
      <c r="P42" s="59">
        <v>766844</v>
      </c>
      <c r="Q42" s="29">
        <v>978047</v>
      </c>
      <c r="R42" s="29">
        <v>448200</v>
      </c>
      <c r="S42" s="49">
        <f t="shared" si="2"/>
        <v>0.59095745612895545</v>
      </c>
      <c r="T42" s="49">
        <f t="shared" si="3"/>
        <v>0.58447350438941947</v>
      </c>
    </row>
    <row r="43" spans="1:20" s="26" customFormat="1" ht="12.75" customHeight="1" x14ac:dyDescent="0.2">
      <c r="A43" s="56" t="s">
        <v>224</v>
      </c>
      <c r="B43" s="56" t="s">
        <v>3</v>
      </c>
      <c r="C43" s="56" t="s">
        <v>194</v>
      </c>
      <c r="D43" s="56" t="s">
        <v>256</v>
      </c>
      <c r="E43" s="56" t="s">
        <v>36</v>
      </c>
      <c r="F43" s="57" t="s">
        <v>220</v>
      </c>
      <c r="G43" s="29">
        <v>239</v>
      </c>
      <c r="H43" s="59">
        <v>105</v>
      </c>
      <c r="I43" s="29">
        <v>44428</v>
      </c>
      <c r="J43" s="59">
        <v>19504</v>
      </c>
      <c r="K43" s="29">
        <v>26833</v>
      </c>
      <c r="L43" s="29">
        <v>14399</v>
      </c>
      <c r="M43" s="66">
        <f t="shared" si="0"/>
        <v>0.60396596740794095</v>
      </c>
      <c r="N43" s="55">
        <f t="shared" si="1"/>
        <v>0.73825881870385557</v>
      </c>
      <c r="O43" s="29">
        <v>1841700</v>
      </c>
      <c r="P43" s="59">
        <v>816200</v>
      </c>
      <c r="Q43" s="29">
        <v>8</v>
      </c>
      <c r="R43" s="29">
        <v>62</v>
      </c>
      <c r="S43" s="49">
        <f t="shared" si="2"/>
        <v>4.3438127816691098E-6</v>
      </c>
      <c r="T43" s="49">
        <f t="shared" si="3"/>
        <v>7.5961774074981617E-5</v>
      </c>
    </row>
    <row r="44" spans="1:20" s="26" customFormat="1" ht="12.75" customHeight="1" x14ac:dyDescent="0.2">
      <c r="A44" s="56" t="s">
        <v>224</v>
      </c>
      <c r="B44" s="56" t="s">
        <v>3</v>
      </c>
      <c r="C44" s="56" t="s">
        <v>194</v>
      </c>
      <c r="D44" s="56" t="s">
        <v>267</v>
      </c>
      <c r="E44" s="56" t="s">
        <v>47</v>
      </c>
      <c r="F44" s="57" t="s">
        <v>208</v>
      </c>
      <c r="G44" s="29">
        <v>2123</v>
      </c>
      <c r="H44" s="59">
        <v>879</v>
      </c>
      <c r="I44" s="29">
        <v>407259</v>
      </c>
      <c r="J44" s="59">
        <v>183388</v>
      </c>
      <c r="K44" s="29">
        <v>322469</v>
      </c>
      <c r="L44" s="29">
        <v>150040</v>
      </c>
      <c r="M44" s="66">
        <f t="shared" si="0"/>
        <v>0.79180325051134537</v>
      </c>
      <c r="N44" s="55">
        <f t="shared" si="1"/>
        <v>0.81815604074421444</v>
      </c>
      <c r="O44" s="29">
        <v>29201020</v>
      </c>
      <c r="P44" s="59">
        <v>13969463</v>
      </c>
      <c r="Q44" s="29">
        <v>5603537</v>
      </c>
      <c r="R44" s="29">
        <v>2387549</v>
      </c>
      <c r="S44" s="49">
        <f t="shared" si="2"/>
        <v>0.19189524886459444</v>
      </c>
      <c r="T44" s="49">
        <f t="shared" si="3"/>
        <v>0.17091201000353415</v>
      </c>
    </row>
    <row r="45" spans="1:20" s="26" customFormat="1" ht="12.75" customHeight="1" x14ac:dyDescent="0.2">
      <c r="A45" s="56" t="s">
        <v>224</v>
      </c>
      <c r="B45" s="56" t="s">
        <v>3</v>
      </c>
      <c r="C45" s="56" t="s">
        <v>194</v>
      </c>
      <c r="D45" s="56" t="s">
        <v>252</v>
      </c>
      <c r="E45" s="56" t="s">
        <v>32</v>
      </c>
      <c r="F45" s="57" t="s">
        <v>199</v>
      </c>
      <c r="G45" s="29">
        <v>937</v>
      </c>
      <c r="H45" s="59">
        <v>360</v>
      </c>
      <c r="I45" s="29">
        <v>155419</v>
      </c>
      <c r="J45" s="59">
        <v>61736</v>
      </c>
      <c r="K45" s="29">
        <v>124357</v>
      </c>
      <c r="L45" s="29">
        <v>50012</v>
      </c>
      <c r="M45" s="66">
        <f t="shared" si="0"/>
        <v>0.80014026599064469</v>
      </c>
      <c r="N45" s="55">
        <f t="shared" si="1"/>
        <v>0.81009459634573022</v>
      </c>
      <c r="O45" s="29">
        <v>631600</v>
      </c>
      <c r="P45" s="59">
        <v>197083</v>
      </c>
      <c r="Q45" s="29">
        <v>623</v>
      </c>
      <c r="R45" s="29">
        <v>50846</v>
      </c>
      <c r="S45" s="49">
        <f t="shared" si="2"/>
        <v>9.863837872070931E-4</v>
      </c>
      <c r="T45" s="49">
        <f t="shared" si="3"/>
        <v>0.25799282535784418</v>
      </c>
    </row>
    <row r="46" spans="1:20" s="26" customFormat="1" ht="12.75" customHeight="1" x14ac:dyDescent="0.2">
      <c r="A46" s="56" t="s">
        <v>224</v>
      </c>
      <c r="B46" s="56" t="s">
        <v>3</v>
      </c>
      <c r="C46" s="56" t="s">
        <v>194</v>
      </c>
      <c r="D46" s="56" t="s">
        <v>251</v>
      </c>
      <c r="E46" s="56" t="s">
        <v>31</v>
      </c>
      <c r="F46" s="57" t="s">
        <v>198</v>
      </c>
      <c r="G46" s="29">
        <v>374</v>
      </c>
      <c r="H46" s="59">
        <v>158</v>
      </c>
      <c r="I46" s="29">
        <v>93500</v>
      </c>
      <c r="J46" s="59">
        <v>39500</v>
      </c>
      <c r="K46" s="29">
        <v>87777</v>
      </c>
      <c r="L46" s="29">
        <v>36453</v>
      </c>
      <c r="M46" s="66">
        <f t="shared" si="0"/>
        <v>0.93879144385026736</v>
      </c>
      <c r="N46" s="55">
        <f t="shared" si="1"/>
        <v>0.92286075949367086</v>
      </c>
      <c r="O46" s="29">
        <v>2423197</v>
      </c>
      <c r="P46" s="59">
        <v>1190116</v>
      </c>
      <c r="Q46" s="29">
        <v>1002698</v>
      </c>
      <c r="R46" s="29">
        <v>545896</v>
      </c>
      <c r="S46" s="49">
        <f t="shared" si="2"/>
        <v>0.41379136735477967</v>
      </c>
      <c r="T46" s="49">
        <f t="shared" si="3"/>
        <v>0.45869142167654248</v>
      </c>
    </row>
    <row r="47" spans="1:20" s="26" customFormat="1" ht="12.75" customHeight="1" x14ac:dyDescent="0.2">
      <c r="A47" s="56" t="s">
        <v>224</v>
      </c>
      <c r="B47" s="56" t="s">
        <v>3</v>
      </c>
      <c r="C47" s="56" t="s">
        <v>194</v>
      </c>
      <c r="D47" s="56" t="s">
        <v>285</v>
      </c>
      <c r="E47" s="56" t="s">
        <v>66</v>
      </c>
      <c r="F47" s="57" t="s">
        <v>206</v>
      </c>
      <c r="G47" s="29">
        <v>163</v>
      </c>
      <c r="H47" s="59">
        <v>111</v>
      </c>
      <c r="I47" s="29">
        <v>0</v>
      </c>
      <c r="J47" s="59">
        <v>979</v>
      </c>
      <c r="K47" s="29">
        <v>0</v>
      </c>
      <c r="L47" s="29">
        <v>834</v>
      </c>
      <c r="M47" s="66" t="e">
        <f t="shared" si="0"/>
        <v>#DIV/0!</v>
      </c>
      <c r="N47" s="55">
        <f t="shared" si="1"/>
        <v>0.85188968335035753</v>
      </c>
      <c r="O47" s="29">
        <v>3720950</v>
      </c>
      <c r="P47" s="59">
        <v>1856747</v>
      </c>
      <c r="Q47" s="29">
        <v>3136972</v>
      </c>
      <c r="R47" s="29">
        <v>1556854</v>
      </c>
      <c r="S47" s="49">
        <f t="shared" si="2"/>
        <v>0.84305674626103544</v>
      </c>
      <c r="T47" s="49">
        <f t="shared" si="3"/>
        <v>0.83848472624434023</v>
      </c>
    </row>
    <row r="48" spans="1:20" s="26" customFormat="1" ht="12.75" customHeight="1" x14ac:dyDescent="0.2">
      <c r="A48" s="56" t="s">
        <v>224</v>
      </c>
      <c r="B48" s="56" t="s">
        <v>3</v>
      </c>
      <c r="C48" s="56" t="s">
        <v>194</v>
      </c>
      <c r="D48" s="56" t="s">
        <v>269</v>
      </c>
      <c r="E48" s="56" t="s">
        <v>49</v>
      </c>
      <c r="F48" s="57" t="s">
        <v>217</v>
      </c>
      <c r="G48" s="29">
        <v>296</v>
      </c>
      <c r="H48" s="59">
        <v>151</v>
      </c>
      <c r="I48" s="29">
        <v>42792</v>
      </c>
      <c r="J48" s="59">
        <v>26228</v>
      </c>
      <c r="K48" s="29">
        <v>36255</v>
      </c>
      <c r="L48" s="29">
        <v>20699</v>
      </c>
      <c r="M48" s="66">
        <f t="shared" si="0"/>
        <v>0.84723780145821648</v>
      </c>
      <c r="N48" s="55">
        <f t="shared" si="1"/>
        <v>0.78919475369833769</v>
      </c>
      <c r="O48" s="29">
        <v>1102676</v>
      </c>
      <c r="P48" s="59">
        <v>436333</v>
      </c>
      <c r="Q48" s="29">
        <v>455354</v>
      </c>
      <c r="R48" s="29">
        <v>125653</v>
      </c>
      <c r="S48" s="49">
        <f t="shared" si="2"/>
        <v>0.41295357838567265</v>
      </c>
      <c r="T48" s="49">
        <f t="shared" si="3"/>
        <v>0.28797500991215425</v>
      </c>
    </row>
    <row r="49" spans="1:20" s="26" customFormat="1" ht="12.75" customHeight="1" x14ac:dyDescent="0.2">
      <c r="A49" s="56" t="s">
        <v>224</v>
      </c>
      <c r="B49" s="56" t="s">
        <v>3</v>
      </c>
      <c r="C49" s="56" t="s">
        <v>194</v>
      </c>
      <c r="D49" s="56" t="s">
        <v>327</v>
      </c>
      <c r="E49" s="56" t="s">
        <v>108</v>
      </c>
      <c r="F49" s="57" t="s">
        <v>206</v>
      </c>
      <c r="G49" s="29">
        <v>96</v>
      </c>
      <c r="H49" s="59">
        <v>36</v>
      </c>
      <c r="I49" s="29">
        <v>0</v>
      </c>
      <c r="J49" s="59">
        <v>0</v>
      </c>
      <c r="K49" s="29">
        <v>0</v>
      </c>
      <c r="L49" s="29">
        <v>0</v>
      </c>
      <c r="M49" s="66" t="e">
        <f t="shared" si="0"/>
        <v>#DIV/0!</v>
      </c>
      <c r="N49" s="55" t="e">
        <f t="shared" si="1"/>
        <v>#DIV/0!</v>
      </c>
      <c r="O49" s="29">
        <v>2156000</v>
      </c>
      <c r="P49" s="59">
        <v>843000</v>
      </c>
      <c r="Q49" s="29">
        <v>1748579</v>
      </c>
      <c r="R49" s="29">
        <v>729076</v>
      </c>
      <c r="S49" s="49">
        <f t="shared" si="2"/>
        <v>0.81102922077922079</v>
      </c>
      <c r="T49" s="49">
        <f t="shared" si="3"/>
        <v>0.86485883748517201</v>
      </c>
    </row>
    <row r="50" spans="1:20" s="26" customFormat="1" ht="12.75" customHeight="1" x14ac:dyDescent="0.2">
      <c r="A50" s="56" t="s">
        <v>224</v>
      </c>
      <c r="B50" s="56" t="s">
        <v>3</v>
      </c>
      <c r="C50" s="56" t="s">
        <v>194</v>
      </c>
      <c r="D50" s="56" t="s">
        <v>429</v>
      </c>
      <c r="E50" s="56" t="s">
        <v>430</v>
      </c>
      <c r="F50" s="57" t="s">
        <v>219</v>
      </c>
      <c r="G50" s="29">
        <v>2</v>
      </c>
      <c r="H50" s="60"/>
      <c r="I50" s="29">
        <v>432</v>
      </c>
      <c r="J50" s="60"/>
      <c r="K50" s="29">
        <v>344</v>
      </c>
      <c r="L50" s="58"/>
      <c r="M50" s="66">
        <f t="shared" si="0"/>
        <v>0.79629629629629628</v>
      </c>
      <c r="N50" s="55" t="e">
        <f t="shared" si="1"/>
        <v>#DIV/0!</v>
      </c>
      <c r="O50" s="29">
        <v>2308</v>
      </c>
      <c r="P50" s="60"/>
      <c r="Q50" s="29">
        <v>280</v>
      </c>
      <c r="R50" s="58"/>
      <c r="S50" s="49">
        <f t="shared" si="2"/>
        <v>0.12131715771230503</v>
      </c>
      <c r="T50" s="49" t="e">
        <f t="shared" si="3"/>
        <v>#DIV/0!</v>
      </c>
    </row>
    <row r="51" spans="1:20" s="26" customFormat="1" ht="12.75" customHeight="1" x14ac:dyDescent="0.2">
      <c r="A51" s="56" t="s">
        <v>224</v>
      </c>
      <c r="B51" s="56" t="s">
        <v>3</v>
      </c>
      <c r="C51" s="56" t="s">
        <v>194</v>
      </c>
      <c r="D51" s="56" t="s">
        <v>282</v>
      </c>
      <c r="E51" s="56" t="s">
        <v>63</v>
      </c>
      <c r="F51" s="57" t="s">
        <v>218</v>
      </c>
      <c r="G51" s="29">
        <v>2</v>
      </c>
      <c r="H51" s="60"/>
      <c r="I51" s="29">
        <v>0</v>
      </c>
      <c r="J51" s="60"/>
      <c r="K51" s="29">
        <v>0</v>
      </c>
      <c r="L51" s="58"/>
      <c r="M51" s="66" t="e">
        <f t="shared" si="0"/>
        <v>#DIV/0!</v>
      </c>
      <c r="N51" s="55" t="e">
        <f t="shared" si="1"/>
        <v>#DIV/0!</v>
      </c>
      <c r="O51" s="29">
        <v>136800</v>
      </c>
      <c r="P51" s="60"/>
      <c r="Q51" s="29">
        <v>39913</v>
      </c>
      <c r="R51" s="58"/>
      <c r="S51" s="49">
        <f t="shared" si="2"/>
        <v>0.29176169590643275</v>
      </c>
      <c r="T51" s="49" t="e">
        <f t="shared" si="3"/>
        <v>#DIV/0!</v>
      </c>
    </row>
    <row r="52" spans="1:20" s="26" customFormat="1" ht="12.75" customHeight="1" x14ac:dyDescent="0.2">
      <c r="A52" s="56" t="s">
        <v>224</v>
      </c>
      <c r="B52" s="56" t="s">
        <v>3</v>
      </c>
      <c r="C52" s="56" t="s">
        <v>194</v>
      </c>
      <c r="D52" s="56" t="s">
        <v>311</v>
      </c>
      <c r="E52" s="56" t="s">
        <v>92</v>
      </c>
      <c r="F52" s="57" t="s">
        <v>199</v>
      </c>
      <c r="G52" s="29">
        <v>726</v>
      </c>
      <c r="H52" s="59">
        <v>302</v>
      </c>
      <c r="I52" s="29">
        <v>94834</v>
      </c>
      <c r="J52" s="59">
        <v>50292</v>
      </c>
      <c r="K52" s="29">
        <v>78314</v>
      </c>
      <c r="L52" s="29">
        <v>41289</v>
      </c>
      <c r="M52" s="66">
        <f t="shared" si="0"/>
        <v>0.82580087310458272</v>
      </c>
      <c r="N52" s="55">
        <f t="shared" si="1"/>
        <v>0.82098544500119308</v>
      </c>
      <c r="O52" s="29">
        <v>3722000</v>
      </c>
      <c r="P52" s="59">
        <v>1574000</v>
      </c>
      <c r="Q52" s="29">
        <v>606062</v>
      </c>
      <c r="R52" s="29">
        <v>225197</v>
      </c>
      <c r="S52" s="49">
        <f t="shared" si="2"/>
        <v>0.16283234819989253</v>
      </c>
      <c r="T52" s="49">
        <f t="shared" si="3"/>
        <v>0.14307306226175348</v>
      </c>
    </row>
    <row r="53" spans="1:20" s="26" customFormat="1" ht="12.75" customHeight="1" x14ac:dyDescent="0.2">
      <c r="A53" s="56" t="s">
        <v>224</v>
      </c>
      <c r="B53" s="56" t="s">
        <v>3</v>
      </c>
      <c r="C53" s="56" t="s">
        <v>194</v>
      </c>
      <c r="D53" s="56" t="s">
        <v>238</v>
      </c>
      <c r="E53" s="56" t="s">
        <v>17</v>
      </c>
      <c r="F53" s="57" t="s">
        <v>17</v>
      </c>
      <c r="G53" s="29">
        <v>3984</v>
      </c>
      <c r="H53" s="59">
        <v>1663</v>
      </c>
      <c r="I53" s="29">
        <v>618524</v>
      </c>
      <c r="J53" s="59">
        <v>256713</v>
      </c>
      <c r="K53" s="29">
        <v>510869</v>
      </c>
      <c r="L53" s="29">
        <v>212413</v>
      </c>
      <c r="M53" s="66">
        <f t="shared" si="0"/>
        <v>0.8259485484799296</v>
      </c>
      <c r="N53" s="55">
        <f t="shared" si="1"/>
        <v>0.82743374897258803</v>
      </c>
      <c r="O53" s="29">
        <v>40942521</v>
      </c>
      <c r="P53" s="59">
        <v>19431298</v>
      </c>
      <c r="Q53" s="29">
        <v>13574199</v>
      </c>
      <c r="R53" s="29">
        <v>5953688</v>
      </c>
      <c r="S53" s="49">
        <f t="shared" si="2"/>
        <v>0.331542823169096</v>
      </c>
      <c r="T53" s="49">
        <f t="shared" si="3"/>
        <v>0.30639682433978421</v>
      </c>
    </row>
    <row r="54" spans="1:20" s="26" customFormat="1" ht="12.75" customHeight="1" x14ac:dyDescent="0.2">
      <c r="A54" s="56" t="s">
        <v>224</v>
      </c>
      <c r="B54" s="56" t="s">
        <v>3</v>
      </c>
      <c r="C54" s="56" t="s">
        <v>194</v>
      </c>
      <c r="D54" s="56" t="s">
        <v>431</v>
      </c>
      <c r="E54" s="56" t="s">
        <v>29</v>
      </c>
      <c r="F54" s="57" t="s">
        <v>219</v>
      </c>
      <c r="G54" s="29">
        <v>180</v>
      </c>
      <c r="H54" s="59">
        <v>212</v>
      </c>
      <c r="I54" s="29">
        <v>23040</v>
      </c>
      <c r="J54" s="59">
        <v>34004</v>
      </c>
      <c r="K54" s="29">
        <v>17718</v>
      </c>
      <c r="L54" s="29">
        <v>29318</v>
      </c>
      <c r="M54" s="66">
        <f t="shared" si="0"/>
        <v>0.7690104166666667</v>
      </c>
      <c r="N54" s="55">
        <f t="shared" si="1"/>
        <v>0.86219268321373954</v>
      </c>
      <c r="O54" s="29">
        <v>216000</v>
      </c>
      <c r="P54" s="59">
        <v>773008</v>
      </c>
      <c r="Q54" s="29">
        <v>1481</v>
      </c>
      <c r="R54" s="29">
        <v>166347</v>
      </c>
      <c r="S54" s="49">
        <f t="shared" si="2"/>
        <v>6.8564814814814816E-3</v>
      </c>
      <c r="T54" s="49">
        <f t="shared" si="3"/>
        <v>0.21519440937221865</v>
      </c>
    </row>
    <row r="55" spans="1:20" s="26" customFormat="1" ht="12.75" customHeight="1" x14ac:dyDescent="0.2">
      <c r="A55" s="56" t="s">
        <v>224</v>
      </c>
      <c r="B55" s="56" t="s">
        <v>3</v>
      </c>
      <c r="C55" s="56" t="s">
        <v>194</v>
      </c>
      <c r="D55" s="56" t="s">
        <v>254</v>
      </c>
      <c r="E55" s="56" t="s">
        <v>34</v>
      </c>
      <c r="F55" s="57" t="s">
        <v>34</v>
      </c>
      <c r="G55" s="29">
        <v>196</v>
      </c>
      <c r="H55" s="59">
        <v>116</v>
      </c>
      <c r="I55" s="29">
        <v>28017</v>
      </c>
      <c r="J55" s="59">
        <v>20268</v>
      </c>
      <c r="K55" s="29">
        <v>24338</v>
      </c>
      <c r="L55" s="29">
        <v>17049</v>
      </c>
      <c r="M55" s="66">
        <f t="shared" si="0"/>
        <v>0.86868686868686873</v>
      </c>
      <c r="N55" s="55">
        <f t="shared" si="1"/>
        <v>0.84117821195973952</v>
      </c>
      <c r="O55" s="29">
        <v>505717</v>
      </c>
      <c r="P55" s="59">
        <v>332581</v>
      </c>
      <c r="Q55" s="29">
        <v>220612</v>
      </c>
      <c r="R55" s="29">
        <v>147313</v>
      </c>
      <c r="S55" s="49">
        <f t="shared" si="2"/>
        <v>0.43623607669902337</v>
      </c>
      <c r="T55" s="49">
        <f t="shared" si="3"/>
        <v>0.44293871267450635</v>
      </c>
    </row>
    <row r="56" spans="1:20" s="26" customFormat="1" ht="12.75" customHeight="1" x14ac:dyDescent="0.2">
      <c r="A56" s="56" t="s">
        <v>224</v>
      </c>
      <c r="B56" s="56" t="s">
        <v>3</v>
      </c>
      <c r="C56" s="56" t="s">
        <v>194</v>
      </c>
      <c r="D56" s="56" t="s">
        <v>260</v>
      </c>
      <c r="E56" s="56" t="s">
        <v>40</v>
      </c>
      <c r="F56" s="57" t="s">
        <v>197</v>
      </c>
      <c r="G56" s="29">
        <v>279</v>
      </c>
      <c r="H56" s="59">
        <v>151</v>
      </c>
      <c r="I56" s="29">
        <v>69750</v>
      </c>
      <c r="J56" s="59">
        <v>37750</v>
      </c>
      <c r="K56" s="29">
        <v>64216</v>
      </c>
      <c r="L56" s="29">
        <v>34895</v>
      </c>
      <c r="M56" s="66">
        <f t="shared" si="0"/>
        <v>0.92065949820788529</v>
      </c>
      <c r="N56" s="55">
        <f t="shared" si="1"/>
        <v>0.92437086092715237</v>
      </c>
      <c r="O56" s="29">
        <v>2191633</v>
      </c>
      <c r="P56" s="59">
        <v>1396948</v>
      </c>
      <c r="Q56" s="29">
        <v>1430946</v>
      </c>
      <c r="R56" s="29">
        <v>859524</v>
      </c>
      <c r="S56" s="49">
        <f t="shared" si="2"/>
        <v>0.65291314741108575</v>
      </c>
      <c r="T56" s="49">
        <f t="shared" si="3"/>
        <v>0.61528704003298618</v>
      </c>
    </row>
    <row r="57" spans="1:20" s="26" customFormat="1" ht="12.75" customHeight="1" x14ac:dyDescent="0.2">
      <c r="A57" s="56" t="s">
        <v>224</v>
      </c>
      <c r="B57" s="56" t="s">
        <v>3</v>
      </c>
      <c r="C57" s="56" t="s">
        <v>194</v>
      </c>
      <c r="D57" s="56" t="s">
        <v>265</v>
      </c>
      <c r="E57" s="56" t="s">
        <v>45</v>
      </c>
      <c r="F57" s="57" t="s">
        <v>201</v>
      </c>
      <c r="G57" s="29">
        <v>30</v>
      </c>
      <c r="H57" s="60"/>
      <c r="I57" s="29">
        <v>4617</v>
      </c>
      <c r="J57" s="60"/>
      <c r="K57" s="29">
        <v>4267</v>
      </c>
      <c r="L57" s="58"/>
      <c r="M57" s="66">
        <f t="shared" si="0"/>
        <v>0.92419319904700026</v>
      </c>
      <c r="N57" s="55" t="e">
        <f t="shared" si="1"/>
        <v>#DIV/0!</v>
      </c>
      <c r="O57" s="29">
        <v>54726</v>
      </c>
      <c r="P57" s="60"/>
      <c r="Q57" s="29">
        <v>6261</v>
      </c>
      <c r="R57" s="58"/>
      <c r="S57" s="49">
        <f t="shared" si="2"/>
        <v>0.11440631509702884</v>
      </c>
      <c r="T57" s="49" t="e">
        <f t="shared" si="3"/>
        <v>#DIV/0!</v>
      </c>
    </row>
    <row r="58" spans="1:20" s="26" customFormat="1" ht="12.75" customHeight="1" x14ac:dyDescent="0.2">
      <c r="A58" s="56" t="s">
        <v>224</v>
      </c>
      <c r="B58" s="56" t="s">
        <v>3</v>
      </c>
      <c r="C58" s="56" t="s">
        <v>194</v>
      </c>
      <c r="D58" s="56" t="s">
        <v>317</v>
      </c>
      <c r="E58" s="56" t="s">
        <v>99</v>
      </c>
      <c r="F58" s="57" t="s">
        <v>214</v>
      </c>
      <c r="G58" s="29">
        <v>1</v>
      </c>
      <c r="H58" s="60"/>
      <c r="I58" s="29">
        <v>120</v>
      </c>
      <c r="J58" s="60"/>
      <c r="K58" s="29">
        <v>103</v>
      </c>
      <c r="L58" s="58"/>
      <c r="M58" s="66">
        <f t="shared" si="0"/>
        <v>0.85833333333333328</v>
      </c>
      <c r="N58" s="55" t="e">
        <f t="shared" si="1"/>
        <v>#DIV/0!</v>
      </c>
      <c r="O58" s="29">
        <v>0</v>
      </c>
      <c r="P58" s="60"/>
      <c r="Q58" s="29">
        <v>0</v>
      </c>
      <c r="R58" s="58"/>
      <c r="S58" s="49" t="e">
        <f t="shared" si="2"/>
        <v>#DIV/0!</v>
      </c>
      <c r="T58" s="49" t="e">
        <f t="shared" si="3"/>
        <v>#DIV/0!</v>
      </c>
    </row>
    <row r="59" spans="1:20" s="26" customFormat="1" ht="12.75" customHeight="1" x14ac:dyDescent="0.2">
      <c r="A59" s="56" t="s">
        <v>224</v>
      </c>
      <c r="B59" s="56" t="s">
        <v>3</v>
      </c>
      <c r="C59" s="56" t="s">
        <v>194</v>
      </c>
      <c r="D59" s="56" t="s">
        <v>445</v>
      </c>
      <c r="E59" s="56" t="s">
        <v>446</v>
      </c>
      <c r="F59" s="57" t="s">
        <v>219</v>
      </c>
      <c r="G59" s="29">
        <v>1</v>
      </c>
      <c r="H59" s="60"/>
      <c r="I59" s="29">
        <v>120</v>
      </c>
      <c r="J59" s="60"/>
      <c r="K59" s="29">
        <v>101</v>
      </c>
      <c r="L59" s="58"/>
      <c r="M59" s="66">
        <f t="shared" si="0"/>
        <v>0.84166666666666667</v>
      </c>
      <c r="N59" s="55" t="e">
        <f t="shared" si="1"/>
        <v>#DIV/0!</v>
      </c>
      <c r="O59" s="29">
        <v>48</v>
      </c>
      <c r="P59" s="60"/>
      <c r="Q59" s="29">
        <v>48</v>
      </c>
      <c r="R59" s="58"/>
      <c r="S59" s="49">
        <f t="shared" si="2"/>
        <v>1</v>
      </c>
      <c r="T59" s="49" t="e">
        <f t="shared" si="3"/>
        <v>#DIV/0!</v>
      </c>
    </row>
    <row r="60" spans="1:20" s="26" customFormat="1" ht="12.75" customHeight="1" x14ac:dyDescent="0.2">
      <c r="A60" s="56" t="s">
        <v>224</v>
      </c>
      <c r="B60" s="56" t="s">
        <v>3</v>
      </c>
      <c r="C60" s="56" t="s">
        <v>194</v>
      </c>
      <c r="D60" s="56" t="s">
        <v>240</v>
      </c>
      <c r="E60" s="56" t="s">
        <v>19</v>
      </c>
      <c r="F60" s="57" t="s">
        <v>198</v>
      </c>
      <c r="G60" s="29">
        <v>2066</v>
      </c>
      <c r="H60" s="59">
        <v>913</v>
      </c>
      <c r="I60" s="29">
        <v>601298</v>
      </c>
      <c r="J60" s="59">
        <v>264950</v>
      </c>
      <c r="K60" s="29">
        <v>570941</v>
      </c>
      <c r="L60" s="29">
        <v>251057</v>
      </c>
      <c r="M60" s="66">
        <f t="shared" si="0"/>
        <v>0.94951421757597732</v>
      </c>
      <c r="N60" s="55">
        <f t="shared" si="1"/>
        <v>0.94756369126250239</v>
      </c>
      <c r="O60" s="29">
        <v>46700900</v>
      </c>
      <c r="P60" s="59">
        <v>21248002</v>
      </c>
      <c r="Q60" s="29">
        <v>8685057</v>
      </c>
      <c r="R60" s="29">
        <v>5126255</v>
      </c>
      <c r="S60" s="49">
        <f t="shared" si="2"/>
        <v>0.18597194058358618</v>
      </c>
      <c r="T60" s="49">
        <f t="shared" si="3"/>
        <v>0.24125821336048445</v>
      </c>
    </row>
    <row r="61" spans="1:20" s="26" customFormat="1" ht="12.75" customHeight="1" x14ac:dyDescent="0.2">
      <c r="A61" s="56" t="s">
        <v>224</v>
      </c>
      <c r="B61" s="56" t="s">
        <v>3</v>
      </c>
      <c r="C61" s="56" t="s">
        <v>194</v>
      </c>
      <c r="D61" s="56" t="s">
        <v>248</v>
      </c>
      <c r="E61" s="56" t="s">
        <v>27</v>
      </c>
      <c r="F61" s="57" t="s">
        <v>202</v>
      </c>
      <c r="G61" s="29">
        <v>534</v>
      </c>
      <c r="H61" s="59">
        <v>258</v>
      </c>
      <c r="I61" s="29">
        <v>84698</v>
      </c>
      <c r="J61" s="59">
        <v>44378</v>
      </c>
      <c r="K61" s="29">
        <v>62712</v>
      </c>
      <c r="L61" s="29">
        <v>31641</v>
      </c>
      <c r="M61" s="66">
        <f t="shared" si="0"/>
        <v>0.74041890009209188</v>
      </c>
      <c r="N61" s="55">
        <f t="shared" si="1"/>
        <v>0.71298841768443821</v>
      </c>
      <c r="O61" s="29">
        <v>2502834</v>
      </c>
      <c r="P61" s="59">
        <v>1165340</v>
      </c>
      <c r="Q61" s="29">
        <v>567628</v>
      </c>
      <c r="R61" s="29">
        <v>259649</v>
      </c>
      <c r="S61" s="49">
        <f t="shared" si="2"/>
        <v>0.22679410620121032</v>
      </c>
      <c r="T61" s="49">
        <f t="shared" si="3"/>
        <v>0.22280965211869497</v>
      </c>
    </row>
    <row r="62" spans="1:20" s="26" customFormat="1" ht="12.75" customHeight="1" x14ac:dyDescent="0.2">
      <c r="A62" s="56" t="s">
        <v>224</v>
      </c>
      <c r="B62" s="56" t="s">
        <v>3</v>
      </c>
      <c r="C62" s="56" t="s">
        <v>194</v>
      </c>
      <c r="D62" s="56" t="s">
        <v>468</v>
      </c>
      <c r="E62" s="56" t="s">
        <v>469</v>
      </c>
      <c r="F62" s="57" t="s">
        <v>205</v>
      </c>
      <c r="G62" s="29">
        <v>1</v>
      </c>
      <c r="H62" s="60"/>
      <c r="I62" s="29">
        <v>186</v>
      </c>
      <c r="J62" s="60"/>
      <c r="K62" s="29">
        <v>167</v>
      </c>
      <c r="L62" s="58"/>
      <c r="M62" s="66">
        <f t="shared" si="0"/>
        <v>0.89784946236559138</v>
      </c>
      <c r="N62" s="55" t="e">
        <f t="shared" si="1"/>
        <v>#DIV/0!</v>
      </c>
      <c r="O62" s="29">
        <v>7700</v>
      </c>
      <c r="P62" s="60"/>
      <c r="Q62" s="29">
        <v>0</v>
      </c>
      <c r="R62" s="58"/>
      <c r="S62" s="49">
        <f t="shared" si="2"/>
        <v>0</v>
      </c>
      <c r="T62" s="49" t="e">
        <f t="shared" si="3"/>
        <v>#DIV/0!</v>
      </c>
    </row>
    <row r="63" spans="1:20" s="26" customFormat="1" ht="12.75" customHeight="1" x14ac:dyDescent="0.2">
      <c r="A63" s="56" t="s">
        <v>224</v>
      </c>
      <c r="B63" s="56" t="s">
        <v>3</v>
      </c>
      <c r="C63" s="56" t="s">
        <v>194</v>
      </c>
      <c r="D63" s="56" t="s">
        <v>332</v>
      </c>
      <c r="E63" s="56" t="s">
        <v>113</v>
      </c>
      <c r="F63" s="57" t="s">
        <v>201</v>
      </c>
      <c r="G63" s="58"/>
      <c r="H63" s="59">
        <v>48</v>
      </c>
      <c r="I63" s="58"/>
      <c r="J63" s="59">
        <v>7293</v>
      </c>
      <c r="K63" s="58"/>
      <c r="L63" s="29">
        <v>4773</v>
      </c>
      <c r="M63" s="66" t="e">
        <f t="shared" si="0"/>
        <v>#DIV/0!</v>
      </c>
      <c r="N63" s="55">
        <f t="shared" si="1"/>
        <v>0.65446318387494862</v>
      </c>
      <c r="O63" s="58"/>
      <c r="P63" s="59">
        <v>108204</v>
      </c>
      <c r="Q63" s="58"/>
      <c r="R63" s="29">
        <v>106</v>
      </c>
      <c r="S63" s="49" t="e">
        <f t="shared" si="2"/>
        <v>#DIV/0!</v>
      </c>
      <c r="T63" s="49">
        <f t="shared" si="3"/>
        <v>9.796310672433551E-4</v>
      </c>
    </row>
    <row r="64" spans="1:20" s="26" customFormat="1" ht="12.75" customHeight="1" x14ac:dyDescent="0.2">
      <c r="A64" s="56" t="s">
        <v>224</v>
      </c>
      <c r="B64" s="56" t="s">
        <v>3</v>
      </c>
      <c r="C64" s="56" t="s">
        <v>194</v>
      </c>
      <c r="D64" s="56" t="s">
        <v>459</v>
      </c>
      <c r="E64" s="56" t="s">
        <v>460</v>
      </c>
      <c r="F64" s="57" t="s">
        <v>461</v>
      </c>
      <c r="G64" s="29">
        <v>1</v>
      </c>
      <c r="H64" s="60"/>
      <c r="I64" s="29">
        <v>250</v>
      </c>
      <c r="J64" s="60"/>
      <c r="K64" s="29">
        <v>243</v>
      </c>
      <c r="L64" s="58"/>
      <c r="M64" s="66">
        <f t="shared" si="0"/>
        <v>0.97199999999999998</v>
      </c>
      <c r="N64" s="55" t="e">
        <f t="shared" si="1"/>
        <v>#DIV/0!</v>
      </c>
      <c r="O64" s="29">
        <v>6910</v>
      </c>
      <c r="P64" s="60"/>
      <c r="Q64" s="29">
        <v>6910</v>
      </c>
      <c r="R64" s="58"/>
      <c r="S64" s="49">
        <f t="shared" si="2"/>
        <v>1</v>
      </c>
      <c r="T64" s="49" t="e">
        <f t="shared" si="3"/>
        <v>#DIV/0!</v>
      </c>
    </row>
    <row r="65" spans="1:20" s="26" customFormat="1" ht="12.75" customHeight="1" x14ac:dyDescent="0.2">
      <c r="A65" s="56" t="s">
        <v>224</v>
      </c>
      <c r="B65" s="56" t="s">
        <v>3</v>
      </c>
      <c r="C65" s="56" t="s">
        <v>194</v>
      </c>
      <c r="D65" s="56" t="s">
        <v>270</v>
      </c>
      <c r="E65" s="56" t="s">
        <v>50</v>
      </c>
      <c r="F65" s="57" t="s">
        <v>200</v>
      </c>
      <c r="G65" s="29">
        <v>1973</v>
      </c>
      <c r="H65" s="59">
        <v>1096</v>
      </c>
      <c r="I65" s="29">
        <v>259522</v>
      </c>
      <c r="J65" s="59">
        <v>148248</v>
      </c>
      <c r="K65" s="29">
        <v>199563</v>
      </c>
      <c r="L65" s="29">
        <v>111206</v>
      </c>
      <c r="M65" s="66">
        <f t="shared" si="0"/>
        <v>0.76896371020568588</v>
      </c>
      <c r="N65" s="55">
        <f t="shared" si="1"/>
        <v>0.75013490907128599</v>
      </c>
      <c r="O65" s="29">
        <v>23607411</v>
      </c>
      <c r="P65" s="59">
        <v>13687687</v>
      </c>
      <c r="Q65" s="29">
        <v>6163649</v>
      </c>
      <c r="R65" s="29">
        <v>2687595</v>
      </c>
      <c r="S65" s="49">
        <f t="shared" si="2"/>
        <v>0.26108957903092378</v>
      </c>
      <c r="T65" s="49">
        <f t="shared" si="3"/>
        <v>0.19635129003169052</v>
      </c>
    </row>
    <row r="66" spans="1:20" s="26" customFormat="1" ht="12.75" customHeight="1" x14ac:dyDescent="0.2">
      <c r="A66" s="56" t="s">
        <v>224</v>
      </c>
      <c r="B66" s="56" t="s">
        <v>3</v>
      </c>
      <c r="C66" s="56" t="s">
        <v>194</v>
      </c>
      <c r="D66" s="56" t="s">
        <v>242</v>
      </c>
      <c r="E66" s="56" t="s">
        <v>21</v>
      </c>
      <c r="F66" s="57" t="s">
        <v>216</v>
      </c>
      <c r="G66" s="29">
        <v>347</v>
      </c>
      <c r="H66" s="59">
        <v>151</v>
      </c>
      <c r="I66" s="29">
        <v>96813</v>
      </c>
      <c r="J66" s="59">
        <v>45144</v>
      </c>
      <c r="K66" s="29">
        <v>91579</v>
      </c>
      <c r="L66" s="29">
        <v>42566</v>
      </c>
      <c r="M66" s="66">
        <f t="shared" si="0"/>
        <v>0.94593701259128427</v>
      </c>
      <c r="N66" s="55">
        <f t="shared" si="1"/>
        <v>0.94289385078858767</v>
      </c>
      <c r="O66" s="29">
        <v>8375000</v>
      </c>
      <c r="P66" s="59">
        <v>3775000</v>
      </c>
      <c r="Q66" s="29">
        <v>650427</v>
      </c>
      <c r="R66" s="29">
        <v>249227</v>
      </c>
      <c r="S66" s="49">
        <f t="shared" si="2"/>
        <v>7.7662925373134323E-2</v>
      </c>
      <c r="T66" s="49">
        <f t="shared" si="3"/>
        <v>6.6020397350993382E-2</v>
      </c>
    </row>
    <row r="67" spans="1:20" s="26" customFormat="1" ht="12.75" customHeight="1" x14ac:dyDescent="0.2">
      <c r="A67" s="56" t="s">
        <v>224</v>
      </c>
      <c r="B67" s="56" t="s">
        <v>3</v>
      </c>
      <c r="C67" s="56" t="s">
        <v>194</v>
      </c>
      <c r="D67" s="56" t="s">
        <v>232</v>
      </c>
      <c r="E67" s="56" t="s">
        <v>11</v>
      </c>
      <c r="F67" s="57" t="s">
        <v>209</v>
      </c>
      <c r="G67" s="29">
        <v>596</v>
      </c>
      <c r="H67" s="59">
        <v>342</v>
      </c>
      <c r="I67" s="29">
        <v>111375</v>
      </c>
      <c r="J67" s="59">
        <v>69171</v>
      </c>
      <c r="K67" s="29">
        <v>92421</v>
      </c>
      <c r="L67" s="29">
        <v>63132</v>
      </c>
      <c r="M67" s="66">
        <f t="shared" si="0"/>
        <v>0.82981818181818179</v>
      </c>
      <c r="N67" s="55">
        <f t="shared" si="1"/>
        <v>0.91269462636075815</v>
      </c>
      <c r="O67" s="29">
        <v>18758938</v>
      </c>
      <c r="P67" s="59">
        <v>11643529</v>
      </c>
      <c r="Q67" s="29">
        <v>3715128</v>
      </c>
      <c r="R67" s="29">
        <v>2643128</v>
      </c>
      <c r="S67" s="49">
        <f t="shared" si="2"/>
        <v>0.19804575290989287</v>
      </c>
      <c r="T67" s="49">
        <f t="shared" si="3"/>
        <v>0.22700402944846018</v>
      </c>
    </row>
    <row r="68" spans="1:20" s="26" customFormat="1" ht="12.75" customHeight="1" x14ac:dyDescent="0.2">
      <c r="A68" s="56" t="s">
        <v>224</v>
      </c>
      <c r="B68" s="56" t="s">
        <v>3</v>
      </c>
      <c r="C68" s="56" t="s">
        <v>194</v>
      </c>
      <c r="D68" s="56" t="s">
        <v>268</v>
      </c>
      <c r="E68" s="56" t="s">
        <v>48</v>
      </c>
      <c r="F68" s="57" t="s">
        <v>204</v>
      </c>
      <c r="G68" s="29">
        <v>701</v>
      </c>
      <c r="H68" s="59">
        <v>389</v>
      </c>
      <c r="I68" s="29">
        <v>118879</v>
      </c>
      <c r="J68" s="59">
        <v>69151</v>
      </c>
      <c r="K68" s="29">
        <v>90792</v>
      </c>
      <c r="L68" s="29">
        <v>46513</v>
      </c>
      <c r="M68" s="66">
        <f t="shared" si="0"/>
        <v>0.7637345536217498</v>
      </c>
      <c r="N68" s="55">
        <f t="shared" si="1"/>
        <v>0.67262946305910254</v>
      </c>
      <c r="O68" s="29">
        <v>3230307</v>
      </c>
      <c r="P68" s="59">
        <v>1480805</v>
      </c>
      <c r="Q68" s="29">
        <v>842814</v>
      </c>
      <c r="R68" s="29">
        <v>295395</v>
      </c>
      <c r="S68" s="49">
        <f t="shared" si="2"/>
        <v>0.26090832852728857</v>
      </c>
      <c r="T68" s="49">
        <f t="shared" si="3"/>
        <v>0.19948271379418628</v>
      </c>
    </row>
    <row r="69" spans="1:20" s="26" customFormat="1" ht="12.75" customHeight="1" x14ac:dyDescent="0.2">
      <c r="A69" s="56" t="s">
        <v>224</v>
      </c>
      <c r="B69" s="56" t="s">
        <v>3</v>
      </c>
      <c r="C69" s="56" t="s">
        <v>194</v>
      </c>
      <c r="D69" s="56" t="s">
        <v>261</v>
      </c>
      <c r="E69" s="56" t="s">
        <v>41</v>
      </c>
      <c r="F69" s="57" t="s">
        <v>211</v>
      </c>
      <c r="G69" s="29">
        <v>328</v>
      </c>
      <c r="H69" s="59">
        <v>148</v>
      </c>
      <c r="I69" s="29">
        <v>47860</v>
      </c>
      <c r="J69" s="59">
        <v>23472</v>
      </c>
      <c r="K69" s="29">
        <v>36492</v>
      </c>
      <c r="L69" s="29">
        <v>19414</v>
      </c>
      <c r="M69" s="66">
        <f t="shared" si="0"/>
        <v>0.7624738821562892</v>
      </c>
      <c r="N69" s="55">
        <f t="shared" si="1"/>
        <v>0.8271131561008862</v>
      </c>
      <c r="O69" s="29">
        <v>653104</v>
      </c>
      <c r="P69" s="59">
        <v>267221</v>
      </c>
      <c r="Q69" s="29">
        <v>251603</v>
      </c>
      <c r="R69" s="29">
        <v>165662</v>
      </c>
      <c r="S69" s="49">
        <f t="shared" si="2"/>
        <v>0.38524186040814329</v>
      </c>
      <c r="T69" s="49">
        <f t="shared" si="3"/>
        <v>0.61994379184270698</v>
      </c>
    </row>
    <row r="70" spans="1:20" s="26" customFormat="1" ht="12.75" customHeight="1" x14ac:dyDescent="0.2">
      <c r="A70" s="56" t="s">
        <v>224</v>
      </c>
      <c r="B70" s="56" t="s">
        <v>3</v>
      </c>
      <c r="C70" s="56" t="s">
        <v>194</v>
      </c>
      <c r="D70" s="56" t="s">
        <v>432</v>
      </c>
      <c r="E70" s="56" t="s">
        <v>433</v>
      </c>
      <c r="F70" s="57" t="s">
        <v>199</v>
      </c>
      <c r="G70" s="29">
        <v>1</v>
      </c>
      <c r="H70" s="60"/>
      <c r="I70" s="29">
        <v>186</v>
      </c>
      <c r="J70" s="60"/>
      <c r="K70" s="29">
        <v>138</v>
      </c>
      <c r="L70" s="58"/>
      <c r="M70" s="66">
        <f t="shared" si="0"/>
        <v>0.74193548387096775</v>
      </c>
      <c r="N70" s="55" t="e">
        <f t="shared" si="1"/>
        <v>#DIV/0!</v>
      </c>
      <c r="O70" s="29">
        <v>0</v>
      </c>
      <c r="P70" s="60"/>
      <c r="Q70" s="29">
        <v>0</v>
      </c>
      <c r="R70" s="58"/>
      <c r="S70" s="49" t="e">
        <f t="shared" si="2"/>
        <v>#DIV/0!</v>
      </c>
      <c r="T70" s="49" t="e">
        <f t="shared" si="3"/>
        <v>#DIV/0!</v>
      </c>
    </row>
    <row r="71" spans="1:20" s="26" customFormat="1" ht="12.75" customHeight="1" x14ac:dyDescent="0.2">
      <c r="A71" s="56" t="s">
        <v>224</v>
      </c>
      <c r="B71" s="56" t="s">
        <v>3</v>
      </c>
      <c r="C71" s="56" t="s">
        <v>194</v>
      </c>
      <c r="D71" s="56" t="s">
        <v>434</v>
      </c>
      <c r="E71" s="56" t="s">
        <v>435</v>
      </c>
      <c r="F71" s="57" t="s">
        <v>219</v>
      </c>
      <c r="G71" s="29">
        <v>1</v>
      </c>
      <c r="H71" s="60"/>
      <c r="I71" s="29">
        <v>120</v>
      </c>
      <c r="J71" s="60"/>
      <c r="K71" s="29">
        <v>104</v>
      </c>
      <c r="L71" s="58"/>
      <c r="M71" s="66">
        <f t="shared" si="0"/>
        <v>0.8666666666666667</v>
      </c>
      <c r="N71" s="55" t="e">
        <f t="shared" si="1"/>
        <v>#DIV/0!</v>
      </c>
      <c r="O71" s="29">
        <v>0</v>
      </c>
      <c r="P71" s="60"/>
      <c r="Q71" s="29">
        <v>0</v>
      </c>
      <c r="R71" s="58"/>
      <c r="S71" s="49" t="e">
        <f t="shared" si="2"/>
        <v>#DIV/0!</v>
      </c>
      <c r="T71" s="49" t="e">
        <f t="shared" si="3"/>
        <v>#DIV/0!</v>
      </c>
    </row>
    <row r="72" spans="1:20" s="26" customFormat="1" ht="12.75" customHeight="1" x14ac:dyDescent="0.2">
      <c r="A72" s="56" t="s">
        <v>224</v>
      </c>
      <c r="B72" s="56" t="s">
        <v>3</v>
      </c>
      <c r="C72" s="56" t="s">
        <v>194</v>
      </c>
      <c r="D72" s="56" t="s">
        <v>467</v>
      </c>
      <c r="E72" s="56" t="s">
        <v>466</v>
      </c>
      <c r="F72" s="57" t="s">
        <v>23</v>
      </c>
      <c r="G72" s="29">
        <v>21</v>
      </c>
      <c r="H72" s="59">
        <v>44</v>
      </c>
      <c r="I72" s="29">
        <v>3906</v>
      </c>
      <c r="J72" s="59">
        <v>8166</v>
      </c>
      <c r="K72" s="29">
        <v>2848</v>
      </c>
      <c r="L72" s="29">
        <v>6228</v>
      </c>
      <c r="M72" s="66">
        <f t="shared" si="0"/>
        <v>0.7291346646185356</v>
      </c>
      <c r="N72" s="55">
        <f t="shared" si="1"/>
        <v>0.76267450404114623</v>
      </c>
      <c r="O72" s="61">
        <v>189472.5</v>
      </c>
      <c r="P72" s="137">
        <v>396994</v>
      </c>
      <c r="Q72" s="29">
        <v>0</v>
      </c>
      <c r="R72" s="29">
        <v>1245</v>
      </c>
      <c r="S72" s="49">
        <f t="shared" si="2"/>
        <v>0</v>
      </c>
      <c r="T72" s="49">
        <f t="shared" si="3"/>
        <v>3.1360675476203672E-3</v>
      </c>
    </row>
    <row r="73" spans="1:20" s="26" customFormat="1" ht="12.75" customHeight="1" x14ac:dyDescent="0.2">
      <c r="A73" s="56" t="s">
        <v>224</v>
      </c>
      <c r="B73" s="56" t="s">
        <v>3</v>
      </c>
      <c r="C73" s="56" t="s">
        <v>194</v>
      </c>
      <c r="D73" s="56" t="s">
        <v>310</v>
      </c>
      <c r="E73" s="56" t="s">
        <v>38</v>
      </c>
      <c r="F73" s="57" t="s">
        <v>199</v>
      </c>
      <c r="G73" s="29">
        <v>361</v>
      </c>
      <c r="H73" s="59">
        <v>151</v>
      </c>
      <c r="I73" s="29">
        <v>47446</v>
      </c>
      <c r="J73" s="59">
        <v>25106</v>
      </c>
      <c r="K73" s="29">
        <v>39794</v>
      </c>
      <c r="L73" s="29">
        <v>20284</v>
      </c>
      <c r="M73" s="66">
        <f t="shared" ref="M73:N136" si="4">K73/I73</f>
        <v>0.83872191544071151</v>
      </c>
      <c r="N73" s="55">
        <f t="shared" si="4"/>
        <v>0.80793435832072014</v>
      </c>
      <c r="O73" s="29">
        <v>1865000</v>
      </c>
      <c r="P73" s="59">
        <v>771000</v>
      </c>
      <c r="Q73" s="29">
        <v>104321</v>
      </c>
      <c r="R73" s="29">
        <v>32191</v>
      </c>
      <c r="S73" s="49">
        <f t="shared" ref="S73:S136" si="5">Q73/O73</f>
        <v>5.5936193029490613E-2</v>
      </c>
      <c r="T73" s="49">
        <f t="shared" ref="T73:T136" si="6">R73/P73</f>
        <v>4.1752269779507134E-2</v>
      </c>
    </row>
    <row r="74" spans="1:20" s="26" customFormat="1" ht="12.75" customHeight="1" x14ac:dyDescent="0.2">
      <c r="A74" s="56" t="s">
        <v>224</v>
      </c>
      <c r="B74" s="56" t="s">
        <v>3</v>
      </c>
      <c r="C74" s="56" t="s">
        <v>194</v>
      </c>
      <c r="D74" s="56" t="s">
        <v>279</v>
      </c>
      <c r="E74" s="56" t="s">
        <v>59</v>
      </c>
      <c r="F74" s="57" t="s">
        <v>211</v>
      </c>
      <c r="G74" s="29">
        <v>311</v>
      </c>
      <c r="H74" s="59">
        <v>154</v>
      </c>
      <c r="I74" s="29">
        <v>49812</v>
      </c>
      <c r="J74" s="59">
        <v>27720</v>
      </c>
      <c r="K74" s="29">
        <v>35843</v>
      </c>
      <c r="L74" s="29">
        <v>19484</v>
      </c>
      <c r="M74" s="66">
        <f t="shared" si="4"/>
        <v>0.71956556653015336</v>
      </c>
      <c r="N74" s="55">
        <f t="shared" si="4"/>
        <v>0.70288600288600289</v>
      </c>
      <c r="O74" s="29">
        <v>753048</v>
      </c>
      <c r="P74" s="59">
        <v>346550</v>
      </c>
      <c r="Q74" s="29">
        <v>226538</v>
      </c>
      <c r="R74" s="29">
        <v>166175</v>
      </c>
      <c r="S74" s="49">
        <f t="shared" si="5"/>
        <v>0.30082810126313331</v>
      </c>
      <c r="T74" s="49">
        <f t="shared" si="6"/>
        <v>0.47951233588226805</v>
      </c>
    </row>
    <row r="75" spans="1:20" s="26" customFormat="1" ht="12.75" customHeight="1" x14ac:dyDescent="0.2">
      <c r="A75" s="56" t="s">
        <v>224</v>
      </c>
      <c r="B75" s="56" t="s">
        <v>3</v>
      </c>
      <c r="C75" s="56" t="s">
        <v>194</v>
      </c>
      <c r="D75" s="56" t="s">
        <v>274</v>
      </c>
      <c r="E75" s="56" t="s">
        <v>54</v>
      </c>
      <c r="F75" s="57" t="s">
        <v>199</v>
      </c>
      <c r="G75" s="29">
        <v>365</v>
      </c>
      <c r="H75" s="59">
        <v>151</v>
      </c>
      <c r="I75" s="29">
        <v>80682</v>
      </c>
      <c r="J75" s="59">
        <v>32872</v>
      </c>
      <c r="K75" s="29">
        <v>70600</v>
      </c>
      <c r="L75" s="29">
        <v>30172</v>
      </c>
      <c r="M75" s="66">
        <f t="shared" si="4"/>
        <v>0.87504028159936542</v>
      </c>
      <c r="N75" s="55">
        <f t="shared" si="4"/>
        <v>0.91786322706254564</v>
      </c>
      <c r="O75" s="29">
        <v>6570000</v>
      </c>
      <c r="P75" s="59">
        <v>2718000</v>
      </c>
      <c r="Q75" s="29">
        <v>1619909</v>
      </c>
      <c r="R75" s="29">
        <v>452832</v>
      </c>
      <c r="S75" s="49">
        <f t="shared" si="5"/>
        <v>0.2465614916286149</v>
      </c>
      <c r="T75" s="49">
        <f t="shared" si="6"/>
        <v>0.16660485651214127</v>
      </c>
    </row>
    <row r="76" spans="1:20" s="26" customFormat="1" ht="12.75" customHeight="1" x14ac:dyDescent="0.2">
      <c r="A76" s="56" t="s">
        <v>224</v>
      </c>
      <c r="B76" s="56" t="s">
        <v>3</v>
      </c>
      <c r="C76" s="56" t="s">
        <v>194</v>
      </c>
      <c r="D76" s="56" t="s">
        <v>287</v>
      </c>
      <c r="E76" s="56" t="s">
        <v>33</v>
      </c>
      <c r="F76" s="57" t="s">
        <v>201</v>
      </c>
      <c r="G76" s="29">
        <v>2</v>
      </c>
      <c r="H76" s="59">
        <v>2</v>
      </c>
      <c r="I76" s="29">
        <v>156</v>
      </c>
      <c r="J76" s="59">
        <v>0</v>
      </c>
      <c r="K76" s="29">
        <v>126</v>
      </c>
      <c r="L76" s="29">
        <v>0</v>
      </c>
      <c r="M76" s="66">
        <f t="shared" si="4"/>
        <v>0.80769230769230771</v>
      </c>
      <c r="N76" s="55" t="e">
        <f t="shared" si="4"/>
        <v>#DIV/0!</v>
      </c>
      <c r="O76" s="29">
        <v>70900</v>
      </c>
      <c r="P76" s="59">
        <v>86400</v>
      </c>
      <c r="Q76" s="29">
        <v>44620</v>
      </c>
      <c r="R76" s="29">
        <v>43053</v>
      </c>
      <c r="S76" s="49">
        <f t="shared" si="5"/>
        <v>0.62933709449929476</v>
      </c>
      <c r="T76" s="49">
        <f t="shared" si="6"/>
        <v>0.49829861111111112</v>
      </c>
    </row>
    <row r="77" spans="1:20" s="26" customFormat="1" ht="12.75" customHeight="1" x14ac:dyDescent="0.2">
      <c r="A77" s="56" t="s">
        <v>224</v>
      </c>
      <c r="B77" s="56" t="s">
        <v>3</v>
      </c>
      <c r="C77" s="56" t="s">
        <v>194</v>
      </c>
      <c r="D77" s="56" t="s">
        <v>451</v>
      </c>
      <c r="E77" s="56" t="s">
        <v>452</v>
      </c>
      <c r="F77" s="57" t="s">
        <v>453</v>
      </c>
      <c r="G77" s="29">
        <v>1</v>
      </c>
      <c r="H77" s="60"/>
      <c r="I77" s="29">
        <v>0</v>
      </c>
      <c r="J77" s="60"/>
      <c r="K77" s="29">
        <v>0</v>
      </c>
      <c r="L77" s="58"/>
      <c r="M77" s="66" t="e">
        <f t="shared" si="4"/>
        <v>#DIV/0!</v>
      </c>
      <c r="N77" s="55" t="e">
        <f t="shared" si="4"/>
        <v>#DIV/0!</v>
      </c>
      <c r="O77" s="29">
        <v>18000</v>
      </c>
      <c r="P77" s="60"/>
      <c r="Q77" s="29">
        <v>945</v>
      </c>
      <c r="R77" s="58"/>
      <c r="S77" s="49">
        <f t="shared" si="5"/>
        <v>5.2499999999999998E-2</v>
      </c>
      <c r="T77" s="49" t="e">
        <f t="shared" si="6"/>
        <v>#DIV/0!</v>
      </c>
    </row>
    <row r="78" spans="1:20" s="26" customFormat="1" ht="12.75" customHeight="1" x14ac:dyDescent="0.2">
      <c r="A78" s="56" t="s">
        <v>224</v>
      </c>
      <c r="B78" s="56" t="s">
        <v>3</v>
      </c>
      <c r="C78" s="56" t="s">
        <v>194</v>
      </c>
      <c r="D78" s="56" t="s">
        <v>334</v>
      </c>
      <c r="E78" s="56" t="s">
        <v>98</v>
      </c>
      <c r="F78" s="57" t="s">
        <v>199</v>
      </c>
      <c r="G78" s="29">
        <v>1</v>
      </c>
      <c r="H78" s="59">
        <v>1</v>
      </c>
      <c r="I78" s="29">
        <v>0</v>
      </c>
      <c r="J78" s="59">
        <v>0</v>
      </c>
      <c r="K78" s="29">
        <v>0</v>
      </c>
      <c r="L78" s="29">
        <v>0</v>
      </c>
      <c r="M78" s="66" t="e">
        <f t="shared" si="4"/>
        <v>#DIV/0!</v>
      </c>
      <c r="N78" s="55" t="e">
        <f t="shared" si="4"/>
        <v>#DIV/0!</v>
      </c>
      <c r="O78" s="29">
        <v>68400</v>
      </c>
      <c r="P78" s="59">
        <v>68400</v>
      </c>
      <c r="Q78" s="29">
        <v>56464</v>
      </c>
      <c r="R78" s="29">
        <v>63429</v>
      </c>
      <c r="S78" s="49">
        <f t="shared" si="5"/>
        <v>0.82549707602339184</v>
      </c>
      <c r="T78" s="49">
        <f t="shared" si="6"/>
        <v>0.92732456140350872</v>
      </c>
    </row>
    <row r="79" spans="1:20" s="26" customFormat="1" ht="12.75" customHeight="1" x14ac:dyDescent="0.2">
      <c r="A79" s="56" t="s">
        <v>224</v>
      </c>
      <c r="B79" s="56" t="s">
        <v>3</v>
      </c>
      <c r="C79" s="56" t="s">
        <v>194</v>
      </c>
      <c r="D79" s="56" t="s">
        <v>253</v>
      </c>
      <c r="E79" s="56" t="s">
        <v>33</v>
      </c>
      <c r="F79" s="57" t="s">
        <v>201</v>
      </c>
      <c r="G79" s="29">
        <v>1259</v>
      </c>
      <c r="H79" s="59">
        <v>603</v>
      </c>
      <c r="I79" s="29">
        <v>198687</v>
      </c>
      <c r="J79" s="59">
        <v>112664</v>
      </c>
      <c r="K79" s="29">
        <v>164155</v>
      </c>
      <c r="L79" s="29">
        <v>94574</v>
      </c>
      <c r="M79" s="66">
        <f t="shared" si="4"/>
        <v>0.82619899641144112</v>
      </c>
      <c r="N79" s="55">
        <f t="shared" si="4"/>
        <v>0.83943406944543064</v>
      </c>
      <c r="O79" s="29">
        <v>7066629</v>
      </c>
      <c r="P79" s="59">
        <v>4550371</v>
      </c>
      <c r="Q79" s="29">
        <v>1624611</v>
      </c>
      <c r="R79" s="29">
        <v>1223754</v>
      </c>
      <c r="S79" s="49">
        <f t="shared" si="5"/>
        <v>0.22989900842395999</v>
      </c>
      <c r="T79" s="49">
        <f t="shared" si="6"/>
        <v>0.26893499453121517</v>
      </c>
    </row>
    <row r="80" spans="1:20" s="26" customFormat="1" ht="12.75" customHeight="1" x14ac:dyDescent="0.2">
      <c r="A80" s="56" t="s">
        <v>224</v>
      </c>
      <c r="B80" s="56" t="s">
        <v>3</v>
      </c>
      <c r="C80" s="56" t="s">
        <v>194</v>
      </c>
      <c r="D80" s="56" t="s">
        <v>322</v>
      </c>
      <c r="E80" s="56" t="s">
        <v>103</v>
      </c>
      <c r="F80" s="57" t="s">
        <v>201</v>
      </c>
      <c r="G80" s="29">
        <v>1</v>
      </c>
      <c r="H80" s="60"/>
      <c r="I80" s="29">
        <v>120</v>
      </c>
      <c r="J80" s="60"/>
      <c r="K80" s="29">
        <v>117</v>
      </c>
      <c r="L80" s="58"/>
      <c r="M80" s="66">
        <f t="shared" si="4"/>
        <v>0.97499999999999998</v>
      </c>
      <c r="N80" s="55" t="e">
        <f t="shared" si="4"/>
        <v>#DIV/0!</v>
      </c>
      <c r="O80" s="29">
        <v>1670</v>
      </c>
      <c r="P80" s="60"/>
      <c r="Q80" s="29">
        <v>183</v>
      </c>
      <c r="R80" s="58"/>
      <c r="S80" s="49">
        <f t="shared" si="5"/>
        <v>0.10958083832335329</v>
      </c>
      <c r="T80" s="49" t="e">
        <f t="shared" si="6"/>
        <v>#DIV/0!</v>
      </c>
    </row>
    <row r="81" spans="1:20" s="26" customFormat="1" ht="12.75" customHeight="1" x14ac:dyDescent="0.2">
      <c r="A81" s="56" t="s">
        <v>224</v>
      </c>
      <c r="B81" s="56" t="s">
        <v>3</v>
      </c>
      <c r="C81" s="56" t="s">
        <v>194</v>
      </c>
      <c r="D81" s="56" t="s">
        <v>488</v>
      </c>
      <c r="E81" s="56" t="s">
        <v>489</v>
      </c>
      <c r="F81" s="57" t="s">
        <v>200</v>
      </c>
      <c r="G81" s="58"/>
      <c r="H81" s="59">
        <v>1</v>
      </c>
      <c r="I81" s="58"/>
      <c r="J81" s="59">
        <v>180</v>
      </c>
      <c r="K81" s="58"/>
      <c r="L81" s="29">
        <v>133</v>
      </c>
      <c r="M81" s="66" t="e">
        <f t="shared" si="4"/>
        <v>#DIV/0!</v>
      </c>
      <c r="N81" s="55">
        <f t="shared" si="4"/>
        <v>0.73888888888888893</v>
      </c>
      <c r="O81" s="58"/>
      <c r="P81" s="59">
        <v>3209</v>
      </c>
      <c r="Q81" s="58"/>
      <c r="R81" s="29">
        <v>655</v>
      </c>
      <c r="S81" s="49" t="e">
        <f t="shared" si="5"/>
        <v>#DIV/0!</v>
      </c>
      <c r="T81" s="49">
        <f t="shared" si="6"/>
        <v>0.20411343097538173</v>
      </c>
    </row>
    <row r="82" spans="1:20" s="26" customFormat="1" ht="12.75" customHeight="1" x14ac:dyDescent="0.2">
      <c r="A82" s="56" t="s">
        <v>238</v>
      </c>
      <c r="B82" s="56" t="s">
        <v>17</v>
      </c>
      <c r="C82" s="56" t="s">
        <v>17</v>
      </c>
      <c r="D82" s="56" t="s">
        <v>224</v>
      </c>
      <c r="E82" s="56" t="s">
        <v>3</v>
      </c>
      <c r="F82" s="57" t="s">
        <v>194</v>
      </c>
      <c r="G82" s="29">
        <v>4024</v>
      </c>
      <c r="H82" s="59">
        <v>1678</v>
      </c>
      <c r="I82" s="29">
        <v>524247</v>
      </c>
      <c r="J82" s="59">
        <v>211226</v>
      </c>
      <c r="K82" s="29">
        <v>413275</v>
      </c>
      <c r="L82" s="29">
        <v>159833</v>
      </c>
      <c r="M82" s="66">
        <f t="shared" si="4"/>
        <v>0.78832115395987001</v>
      </c>
      <c r="N82" s="55">
        <f t="shared" si="4"/>
        <v>0.75669188452179181</v>
      </c>
      <c r="O82" s="29">
        <v>47539570</v>
      </c>
      <c r="P82" s="59">
        <v>21687241</v>
      </c>
      <c r="Q82" s="29">
        <v>9635624</v>
      </c>
      <c r="R82" s="29">
        <v>4343531</v>
      </c>
      <c r="S82" s="49">
        <f t="shared" si="5"/>
        <v>0.20268639367162977</v>
      </c>
      <c r="T82" s="49">
        <f t="shared" si="6"/>
        <v>0.20028047827752732</v>
      </c>
    </row>
    <row r="83" spans="1:20" s="26" customFormat="1" ht="12.75" customHeight="1" x14ac:dyDescent="0.2">
      <c r="A83" s="56" t="s">
        <v>238</v>
      </c>
      <c r="B83" s="56" t="s">
        <v>17</v>
      </c>
      <c r="C83" s="56" t="s">
        <v>17</v>
      </c>
      <c r="D83" s="56" t="s">
        <v>301</v>
      </c>
      <c r="E83" s="56" t="s">
        <v>80</v>
      </c>
      <c r="F83" s="57" t="s">
        <v>194</v>
      </c>
      <c r="G83" s="29">
        <v>110</v>
      </c>
      <c r="H83" s="59">
        <v>43</v>
      </c>
      <c r="I83" s="29">
        <v>14414</v>
      </c>
      <c r="J83" s="59">
        <v>5392</v>
      </c>
      <c r="K83" s="29">
        <v>10395</v>
      </c>
      <c r="L83" s="29">
        <v>4248</v>
      </c>
      <c r="M83" s="66">
        <f t="shared" si="4"/>
        <v>0.72117385874843898</v>
      </c>
      <c r="N83" s="55">
        <f t="shared" si="4"/>
        <v>0.78783382789317502</v>
      </c>
      <c r="O83" s="29">
        <v>720440</v>
      </c>
      <c r="P83" s="59">
        <v>319589</v>
      </c>
      <c r="Q83" s="29">
        <v>9950</v>
      </c>
      <c r="R83" s="29">
        <v>197</v>
      </c>
      <c r="S83" s="49">
        <f t="shared" si="5"/>
        <v>1.3811004386208428E-2</v>
      </c>
      <c r="T83" s="49">
        <f t="shared" si="6"/>
        <v>6.1641671021217873E-4</v>
      </c>
    </row>
    <row r="84" spans="1:20" s="26" customFormat="1" ht="12.75" customHeight="1" x14ac:dyDescent="0.2">
      <c r="A84" s="56" t="s">
        <v>238</v>
      </c>
      <c r="B84" s="56" t="s">
        <v>17</v>
      </c>
      <c r="C84" s="56" t="s">
        <v>17</v>
      </c>
      <c r="D84" s="56" t="s">
        <v>228</v>
      </c>
      <c r="E84" s="56" t="s">
        <v>7</v>
      </c>
      <c r="F84" s="57" t="s">
        <v>194</v>
      </c>
      <c r="G84" s="29">
        <v>2353</v>
      </c>
      <c r="H84" s="59">
        <v>940</v>
      </c>
      <c r="I84" s="29">
        <v>363668</v>
      </c>
      <c r="J84" s="59">
        <v>143918</v>
      </c>
      <c r="K84" s="29">
        <v>299027</v>
      </c>
      <c r="L84" s="29">
        <v>125722</v>
      </c>
      <c r="M84" s="66">
        <f t="shared" si="4"/>
        <v>0.82225271401388078</v>
      </c>
      <c r="N84" s="55">
        <f t="shared" si="4"/>
        <v>0.87356689225809137</v>
      </c>
      <c r="O84" s="29">
        <v>20186235</v>
      </c>
      <c r="P84" s="59">
        <v>8560448</v>
      </c>
      <c r="Q84" s="29">
        <v>476656</v>
      </c>
      <c r="R84" s="29">
        <v>151467</v>
      </c>
      <c r="S84" s="49">
        <f t="shared" si="5"/>
        <v>2.3612922370120033E-2</v>
      </c>
      <c r="T84" s="49">
        <f t="shared" si="6"/>
        <v>1.7693816959112419E-2</v>
      </c>
    </row>
    <row r="85" spans="1:20" s="26" customFormat="1" ht="12" x14ac:dyDescent="0.2">
      <c r="A85" s="56" t="s">
        <v>238</v>
      </c>
      <c r="B85" s="56" t="s">
        <v>17</v>
      </c>
      <c r="C85" s="56" t="s">
        <v>17</v>
      </c>
      <c r="D85" s="56" t="s">
        <v>227</v>
      </c>
      <c r="E85" s="56" t="s">
        <v>6</v>
      </c>
      <c r="F85" s="57" t="s">
        <v>194</v>
      </c>
      <c r="G85" s="29">
        <v>1041</v>
      </c>
      <c r="H85" s="59">
        <v>435</v>
      </c>
      <c r="I85" s="29">
        <v>162062</v>
      </c>
      <c r="J85" s="59">
        <v>66676</v>
      </c>
      <c r="K85" s="29">
        <v>135270</v>
      </c>
      <c r="L85" s="29">
        <v>60020</v>
      </c>
      <c r="M85" s="66">
        <f t="shared" si="4"/>
        <v>0.8346805543557404</v>
      </c>
      <c r="N85" s="55">
        <f t="shared" si="4"/>
        <v>0.90017397564340995</v>
      </c>
      <c r="O85" s="29">
        <v>8969204</v>
      </c>
      <c r="P85" s="59">
        <v>4061737</v>
      </c>
      <c r="Q85" s="29">
        <v>340778</v>
      </c>
      <c r="R85" s="29">
        <v>78664</v>
      </c>
      <c r="S85" s="49">
        <f t="shared" si="5"/>
        <v>3.7994230034237152E-2</v>
      </c>
      <c r="T85" s="49">
        <f t="shared" si="6"/>
        <v>1.9367083590099508E-2</v>
      </c>
    </row>
    <row r="86" spans="1:20" s="26" customFormat="1" ht="12.75" customHeight="1" x14ac:dyDescent="0.2">
      <c r="A86" s="56" t="s">
        <v>238</v>
      </c>
      <c r="B86" s="56" t="s">
        <v>17</v>
      </c>
      <c r="C86" s="56" t="s">
        <v>17</v>
      </c>
      <c r="D86" s="56" t="s">
        <v>229</v>
      </c>
      <c r="E86" s="56" t="s">
        <v>8</v>
      </c>
      <c r="F86" s="57" t="s">
        <v>194</v>
      </c>
      <c r="G86" s="29">
        <v>296</v>
      </c>
      <c r="H86" s="59">
        <v>146</v>
      </c>
      <c r="I86" s="29">
        <v>38454</v>
      </c>
      <c r="J86" s="59">
        <v>18370</v>
      </c>
      <c r="K86" s="29">
        <v>32060</v>
      </c>
      <c r="L86" s="29">
        <v>16295</v>
      </c>
      <c r="M86" s="66">
        <f t="shared" si="4"/>
        <v>0.83372340978831849</v>
      </c>
      <c r="N86" s="55">
        <f t="shared" si="4"/>
        <v>0.88704409363091996</v>
      </c>
      <c r="O86" s="29">
        <v>1923200</v>
      </c>
      <c r="P86" s="59">
        <v>1089826</v>
      </c>
      <c r="Q86" s="29">
        <v>2141</v>
      </c>
      <c r="R86" s="29">
        <v>868</v>
      </c>
      <c r="S86" s="49">
        <f t="shared" si="5"/>
        <v>1.113248752079867E-3</v>
      </c>
      <c r="T86" s="49">
        <f t="shared" si="6"/>
        <v>7.9645741613798896E-4</v>
      </c>
    </row>
    <row r="87" spans="1:20" s="26" customFormat="1" ht="12.75" customHeight="1" x14ac:dyDescent="0.2">
      <c r="A87" s="56" t="s">
        <v>238</v>
      </c>
      <c r="B87" s="56" t="s">
        <v>17</v>
      </c>
      <c r="C87" s="56" t="s">
        <v>17</v>
      </c>
      <c r="D87" s="56" t="s">
        <v>222</v>
      </c>
      <c r="E87" s="56" t="s">
        <v>1</v>
      </c>
      <c r="F87" s="57" t="s">
        <v>194</v>
      </c>
      <c r="G87" s="29">
        <v>504</v>
      </c>
      <c r="H87" s="59">
        <v>216</v>
      </c>
      <c r="I87" s="29">
        <v>67210</v>
      </c>
      <c r="J87" s="59">
        <v>28652</v>
      </c>
      <c r="K87" s="29">
        <v>54184</v>
      </c>
      <c r="L87" s="29">
        <v>22972</v>
      </c>
      <c r="M87" s="66">
        <f t="shared" si="4"/>
        <v>0.80618955512572532</v>
      </c>
      <c r="N87" s="55">
        <f t="shared" si="4"/>
        <v>0.80175903950858574</v>
      </c>
      <c r="O87" s="29">
        <v>3453337</v>
      </c>
      <c r="P87" s="59">
        <v>1745036</v>
      </c>
      <c r="Q87" s="29">
        <v>55561</v>
      </c>
      <c r="R87" s="29">
        <v>12202</v>
      </c>
      <c r="S87" s="49">
        <f t="shared" si="5"/>
        <v>1.6089075581097356E-2</v>
      </c>
      <c r="T87" s="49">
        <f t="shared" si="6"/>
        <v>6.9924058873283993E-3</v>
      </c>
    </row>
    <row r="88" spans="1:20" s="26" customFormat="1" ht="12.75" customHeight="1" x14ac:dyDescent="0.2">
      <c r="A88" s="56" t="s">
        <v>238</v>
      </c>
      <c r="B88" s="56" t="s">
        <v>17</v>
      </c>
      <c r="C88" s="56" t="s">
        <v>17</v>
      </c>
      <c r="D88" s="56" t="s">
        <v>315</v>
      </c>
      <c r="E88" s="56" t="s">
        <v>96</v>
      </c>
      <c r="F88" s="57" t="s">
        <v>194</v>
      </c>
      <c r="G88" s="29">
        <v>77</v>
      </c>
      <c r="H88" s="59">
        <v>65</v>
      </c>
      <c r="I88" s="29">
        <v>9784</v>
      </c>
      <c r="J88" s="59">
        <v>8258</v>
      </c>
      <c r="K88" s="29">
        <v>7751</v>
      </c>
      <c r="L88" s="29">
        <v>6110</v>
      </c>
      <c r="M88" s="66">
        <f t="shared" si="4"/>
        <v>0.79221177432542922</v>
      </c>
      <c r="N88" s="55">
        <f t="shared" si="4"/>
        <v>0.73988859287963182</v>
      </c>
      <c r="O88" s="29">
        <v>521569</v>
      </c>
      <c r="P88" s="59">
        <v>490479</v>
      </c>
      <c r="Q88" s="29">
        <v>0</v>
      </c>
      <c r="R88" s="29">
        <v>0</v>
      </c>
      <c r="S88" s="49">
        <f t="shared" si="5"/>
        <v>0</v>
      </c>
      <c r="T88" s="49">
        <f t="shared" si="6"/>
        <v>0</v>
      </c>
    </row>
    <row r="89" spans="1:20" s="26" customFormat="1" ht="12.75" customHeight="1" x14ac:dyDescent="0.2">
      <c r="A89" s="56" t="s">
        <v>238</v>
      </c>
      <c r="B89" s="56" t="s">
        <v>17</v>
      </c>
      <c r="C89" s="56" t="s">
        <v>17</v>
      </c>
      <c r="D89" s="56" t="s">
        <v>226</v>
      </c>
      <c r="E89" s="56" t="s">
        <v>5</v>
      </c>
      <c r="F89" s="57" t="s">
        <v>194</v>
      </c>
      <c r="G89" s="29">
        <v>1521</v>
      </c>
      <c r="H89" s="59">
        <v>547</v>
      </c>
      <c r="I89" s="29">
        <v>231456</v>
      </c>
      <c r="J89" s="59">
        <v>83668</v>
      </c>
      <c r="K89" s="29">
        <v>169746</v>
      </c>
      <c r="L89" s="29">
        <v>61926</v>
      </c>
      <c r="M89" s="66">
        <f t="shared" si="4"/>
        <v>0.73338345085026957</v>
      </c>
      <c r="N89" s="55">
        <f t="shared" si="4"/>
        <v>0.74013959936893436</v>
      </c>
      <c r="O89" s="29">
        <v>13125606</v>
      </c>
      <c r="P89" s="59">
        <v>5171627</v>
      </c>
      <c r="Q89" s="29">
        <v>202770</v>
      </c>
      <c r="R89" s="29">
        <v>36776</v>
      </c>
      <c r="S89" s="49">
        <f t="shared" si="5"/>
        <v>1.5448429581079913E-2</v>
      </c>
      <c r="T89" s="49">
        <f t="shared" si="6"/>
        <v>7.1111083610631625E-3</v>
      </c>
    </row>
    <row r="90" spans="1:20" s="26" customFormat="1" ht="12.75" customHeight="1" x14ac:dyDescent="0.2">
      <c r="A90" s="56" t="s">
        <v>238</v>
      </c>
      <c r="B90" s="56" t="s">
        <v>17</v>
      </c>
      <c r="C90" s="56" t="s">
        <v>17</v>
      </c>
      <c r="D90" s="56" t="s">
        <v>300</v>
      </c>
      <c r="E90" s="56" t="s">
        <v>79</v>
      </c>
      <c r="F90" s="57" t="s">
        <v>194</v>
      </c>
      <c r="G90" s="29">
        <v>113</v>
      </c>
      <c r="H90" s="59">
        <v>44</v>
      </c>
      <c r="I90" s="29">
        <v>15162</v>
      </c>
      <c r="J90" s="59">
        <v>5632</v>
      </c>
      <c r="K90" s="29">
        <v>10107</v>
      </c>
      <c r="L90" s="29">
        <v>4722</v>
      </c>
      <c r="M90" s="66">
        <f t="shared" si="4"/>
        <v>0.66660071230708351</v>
      </c>
      <c r="N90" s="55">
        <f t="shared" si="4"/>
        <v>0.83842329545454541</v>
      </c>
      <c r="O90" s="29">
        <v>847599</v>
      </c>
      <c r="P90" s="59">
        <v>333540</v>
      </c>
      <c r="Q90" s="29">
        <v>60093</v>
      </c>
      <c r="R90" s="29">
        <v>3235</v>
      </c>
      <c r="S90" s="49">
        <f t="shared" si="5"/>
        <v>7.089791281018501E-2</v>
      </c>
      <c r="T90" s="49">
        <f t="shared" si="6"/>
        <v>9.6989866282904593E-3</v>
      </c>
    </row>
    <row r="91" spans="1:20" s="26" customFormat="1" ht="12.75" customHeight="1" x14ac:dyDescent="0.2">
      <c r="A91" s="56" t="s">
        <v>238</v>
      </c>
      <c r="B91" s="56" t="s">
        <v>17</v>
      </c>
      <c r="C91" s="56" t="s">
        <v>17</v>
      </c>
      <c r="D91" s="56" t="s">
        <v>298</v>
      </c>
      <c r="E91" s="56" t="s">
        <v>77</v>
      </c>
      <c r="F91" s="57" t="s">
        <v>194</v>
      </c>
      <c r="G91" s="29">
        <v>156</v>
      </c>
      <c r="H91" s="59">
        <v>65</v>
      </c>
      <c r="I91" s="29">
        <v>20408</v>
      </c>
      <c r="J91" s="59">
        <v>8396</v>
      </c>
      <c r="K91" s="29">
        <v>13702</v>
      </c>
      <c r="L91" s="29">
        <v>5186</v>
      </c>
      <c r="M91" s="66">
        <f t="shared" si="4"/>
        <v>0.6714033712269698</v>
      </c>
      <c r="N91" s="55">
        <f t="shared" si="4"/>
        <v>0.61767508337303478</v>
      </c>
      <c r="O91" s="29">
        <v>1016106</v>
      </c>
      <c r="P91" s="59">
        <v>509561</v>
      </c>
      <c r="Q91" s="29">
        <v>0</v>
      </c>
      <c r="R91" s="29">
        <v>0</v>
      </c>
      <c r="S91" s="49">
        <f t="shared" si="5"/>
        <v>0</v>
      </c>
      <c r="T91" s="49">
        <f t="shared" si="6"/>
        <v>0</v>
      </c>
    </row>
    <row r="92" spans="1:20" s="26" customFormat="1" ht="12.75" customHeight="1" x14ac:dyDescent="0.2">
      <c r="A92" s="56" t="s">
        <v>238</v>
      </c>
      <c r="B92" s="56" t="s">
        <v>17</v>
      </c>
      <c r="C92" s="56" t="s">
        <v>17</v>
      </c>
      <c r="D92" s="56" t="s">
        <v>337</v>
      </c>
      <c r="E92" s="56" t="s">
        <v>117</v>
      </c>
      <c r="F92" s="57" t="s">
        <v>194</v>
      </c>
      <c r="G92" s="29">
        <v>196</v>
      </c>
      <c r="H92" s="59">
        <v>78</v>
      </c>
      <c r="I92" s="29">
        <v>25386</v>
      </c>
      <c r="J92" s="59">
        <v>10090</v>
      </c>
      <c r="K92" s="29">
        <v>18333</v>
      </c>
      <c r="L92" s="29">
        <v>7779</v>
      </c>
      <c r="M92" s="66">
        <f t="shared" si="4"/>
        <v>0.72216969983455448</v>
      </c>
      <c r="N92" s="55">
        <f t="shared" si="4"/>
        <v>0.77096134786917736</v>
      </c>
      <c r="O92" s="29">
        <v>1254810</v>
      </c>
      <c r="P92" s="59">
        <v>612138</v>
      </c>
      <c r="Q92" s="29">
        <v>0</v>
      </c>
      <c r="R92" s="29">
        <v>0</v>
      </c>
      <c r="S92" s="49">
        <f t="shared" si="5"/>
        <v>0</v>
      </c>
      <c r="T92" s="49">
        <f t="shared" si="6"/>
        <v>0</v>
      </c>
    </row>
    <row r="93" spans="1:20" s="26" customFormat="1" ht="12.75" customHeight="1" x14ac:dyDescent="0.2">
      <c r="A93" s="56" t="s">
        <v>238</v>
      </c>
      <c r="B93" s="56" t="s">
        <v>17</v>
      </c>
      <c r="C93" s="56" t="s">
        <v>17</v>
      </c>
      <c r="D93" s="56" t="s">
        <v>290</v>
      </c>
      <c r="E93" s="56" t="s">
        <v>70</v>
      </c>
      <c r="F93" s="57" t="s">
        <v>194</v>
      </c>
      <c r="G93" s="29">
        <v>3</v>
      </c>
      <c r="H93" s="59">
        <v>1</v>
      </c>
      <c r="I93" s="29">
        <v>0</v>
      </c>
      <c r="J93" s="59">
        <v>0</v>
      </c>
      <c r="K93" s="29">
        <v>0</v>
      </c>
      <c r="L93" s="29">
        <v>0</v>
      </c>
      <c r="M93" s="66" t="e">
        <f t="shared" si="4"/>
        <v>#DIV/0!</v>
      </c>
      <c r="N93" s="55" t="e">
        <f t="shared" si="4"/>
        <v>#DIV/0!</v>
      </c>
      <c r="O93" s="29">
        <v>72000</v>
      </c>
      <c r="P93" s="59">
        <v>24000</v>
      </c>
      <c r="Q93" s="29">
        <v>60733</v>
      </c>
      <c r="R93" s="29">
        <v>22050</v>
      </c>
      <c r="S93" s="49">
        <f t="shared" si="5"/>
        <v>0.8435138888888889</v>
      </c>
      <c r="T93" s="49">
        <f t="shared" si="6"/>
        <v>0.91874999999999996</v>
      </c>
    </row>
    <row r="94" spans="1:20" s="26" customFormat="1" ht="12.75" customHeight="1" x14ac:dyDescent="0.2">
      <c r="A94" s="56" t="s">
        <v>242</v>
      </c>
      <c r="B94" s="56" t="s">
        <v>21</v>
      </c>
      <c r="C94" s="56" t="s">
        <v>216</v>
      </c>
      <c r="D94" s="56" t="s">
        <v>224</v>
      </c>
      <c r="E94" s="56" t="s">
        <v>3</v>
      </c>
      <c r="F94" s="57" t="s">
        <v>194</v>
      </c>
      <c r="G94" s="29">
        <v>347</v>
      </c>
      <c r="H94" s="59">
        <v>151</v>
      </c>
      <c r="I94" s="29">
        <v>96813</v>
      </c>
      <c r="J94" s="59">
        <v>45144</v>
      </c>
      <c r="K94" s="29">
        <v>82633</v>
      </c>
      <c r="L94" s="29">
        <v>37654</v>
      </c>
      <c r="M94" s="66">
        <f t="shared" si="4"/>
        <v>0.85353206697447659</v>
      </c>
      <c r="N94" s="55">
        <f t="shared" si="4"/>
        <v>0.83408647882332088</v>
      </c>
      <c r="O94" s="29">
        <v>8383000</v>
      </c>
      <c r="P94" s="59">
        <v>3775000</v>
      </c>
      <c r="Q94" s="29">
        <v>3312592</v>
      </c>
      <c r="R94" s="29">
        <v>1238739</v>
      </c>
      <c r="S94" s="49">
        <f t="shared" si="5"/>
        <v>0.39515591077180007</v>
      </c>
      <c r="T94" s="49">
        <f t="shared" si="6"/>
        <v>0.32814278145695364</v>
      </c>
    </row>
    <row r="95" spans="1:20" s="26" customFormat="1" ht="12.75" customHeight="1" x14ac:dyDescent="0.2">
      <c r="A95" s="56" t="s">
        <v>243</v>
      </c>
      <c r="B95" s="56" t="s">
        <v>22</v>
      </c>
      <c r="C95" s="56" t="s">
        <v>23</v>
      </c>
      <c r="D95" s="56" t="s">
        <v>224</v>
      </c>
      <c r="E95" s="56" t="s">
        <v>3</v>
      </c>
      <c r="F95" s="57" t="s">
        <v>194</v>
      </c>
      <c r="G95" s="29">
        <v>2057</v>
      </c>
      <c r="H95" s="59">
        <v>864</v>
      </c>
      <c r="I95" s="29">
        <v>358728</v>
      </c>
      <c r="J95" s="59">
        <v>153096</v>
      </c>
      <c r="K95" s="29">
        <v>236792</v>
      </c>
      <c r="L95" s="29">
        <v>95784</v>
      </c>
      <c r="M95" s="66">
        <f t="shared" si="4"/>
        <v>0.66008786601547687</v>
      </c>
      <c r="N95" s="55">
        <f t="shared" si="4"/>
        <v>0.62564665308042011</v>
      </c>
      <c r="O95" s="29">
        <v>8708807</v>
      </c>
      <c r="P95" s="59">
        <v>3184130</v>
      </c>
      <c r="Q95" s="29">
        <v>4942</v>
      </c>
      <c r="R95" s="29">
        <v>1631</v>
      </c>
      <c r="S95" s="49">
        <f t="shared" si="5"/>
        <v>5.6747152623774994E-4</v>
      </c>
      <c r="T95" s="49">
        <f t="shared" si="6"/>
        <v>5.1222782989387994E-4</v>
      </c>
    </row>
    <row r="96" spans="1:20" s="26" customFormat="1" ht="12.75" customHeight="1" x14ac:dyDescent="0.2">
      <c r="A96" s="56" t="s">
        <v>243</v>
      </c>
      <c r="B96" s="56" t="s">
        <v>22</v>
      </c>
      <c r="C96" s="56" t="s">
        <v>23</v>
      </c>
      <c r="D96" s="56" t="s">
        <v>228</v>
      </c>
      <c r="E96" s="56" t="s">
        <v>7</v>
      </c>
      <c r="F96" s="57" t="s">
        <v>194</v>
      </c>
      <c r="G96" s="29">
        <v>888</v>
      </c>
      <c r="H96" s="59">
        <v>272</v>
      </c>
      <c r="I96" s="29">
        <v>159994</v>
      </c>
      <c r="J96" s="59">
        <v>49736</v>
      </c>
      <c r="K96" s="29">
        <v>105995</v>
      </c>
      <c r="L96" s="29">
        <v>34757</v>
      </c>
      <c r="M96" s="66">
        <f t="shared" si="4"/>
        <v>0.66249359350975656</v>
      </c>
      <c r="N96" s="55">
        <f t="shared" si="4"/>
        <v>0.69882982145729455</v>
      </c>
      <c r="O96" s="29">
        <v>2606229</v>
      </c>
      <c r="P96" s="59">
        <v>1051218</v>
      </c>
      <c r="Q96" s="29">
        <v>0</v>
      </c>
      <c r="R96" s="29">
        <v>34</v>
      </c>
      <c r="S96" s="49">
        <f t="shared" si="5"/>
        <v>0</v>
      </c>
      <c r="T96" s="49">
        <f t="shared" si="6"/>
        <v>3.2343433997515265E-5</v>
      </c>
    </row>
    <row r="97" spans="1:20" s="26" customFormat="1" ht="12.75" customHeight="1" x14ac:dyDescent="0.2">
      <c r="A97" s="56" t="s">
        <v>243</v>
      </c>
      <c r="B97" s="56" t="s">
        <v>22</v>
      </c>
      <c r="C97" s="56" t="s">
        <v>23</v>
      </c>
      <c r="D97" s="56" t="s">
        <v>226</v>
      </c>
      <c r="E97" s="56" t="s">
        <v>5</v>
      </c>
      <c r="F97" s="57" t="s">
        <v>194</v>
      </c>
      <c r="G97" s="29">
        <v>215</v>
      </c>
      <c r="H97" s="59">
        <v>48</v>
      </c>
      <c r="I97" s="29">
        <v>40104</v>
      </c>
      <c r="J97" s="59">
        <v>8928</v>
      </c>
      <c r="K97" s="29">
        <v>20551</v>
      </c>
      <c r="L97" s="29">
        <v>4782</v>
      </c>
      <c r="M97" s="66">
        <f t="shared" si="4"/>
        <v>0.51244264911230797</v>
      </c>
      <c r="N97" s="55">
        <f t="shared" si="4"/>
        <v>0.5356182795698925</v>
      </c>
      <c r="O97" s="29">
        <v>1118600</v>
      </c>
      <c r="P97" s="59">
        <v>374500</v>
      </c>
      <c r="Q97" s="29">
        <v>0</v>
      </c>
      <c r="R97" s="29">
        <v>0</v>
      </c>
      <c r="S97" s="49">
        <f t="shared" si="5"/>
        <v>0</v>
      </c>
      <c r="T97" s="49">
        <f t="shared" si="6"/>
        <v>0</v>
      </c>
    </row>
    <row r="98" spans="1:20" s="26" customFormat="1" ht="12.75" customHeight="1" x14ac:dyDescent="0.2">
      <c r="A98" s="56" t="s">
        <v>243</v>
      </c>
      <c r="B98" s="56" t="s">
        <v>22</v>
      </c>
      <c r="C98" s="56" t="s">
        <v>23</v>
      </c>
      <c r="D98" s="56" t="s">
        <v>227</v>
      </c>
      <c r="E98" s="56" t="s">
        <v>6</v>
      </c>
      <c r="F98" s="57" t="s">
        <v>194</v>
      </c>
      <c r="G98" s="29">
        <v>1</v>
      </c>
      <c r="H98" s="60"/>
      <c r="I98" s="29">
        <v>186</v>
      </c>
      <c r="J98" s="60"/>
      <c r="K98" s="29">
        <v>67</v>
      </c>
      <c r="L98" s="58"/>
      <c r="M98" s="66">
        <f t="shared" si="4"/>
        <v>0.36021505376344087</v>
      </c>
      <c r="N98" s="55" t="e">
        <f t="shared" si="4"/>
        <v>#DIV/0!</v>
      </c>
      <c r="O98" s="29">
        <v>4223</v>
      </c>
      <c r="P98" s="60"/>
      <c r="Q98" s="29">
        <v>0</v>
      </c>
      <c r="R98" s="58"/>
      <c r="S98" s="49">
        <f t="shared" si="5"/>
        <v>0</v>
      </c>
      <c r="T98" s="49" t="e">
        <f t="shared" si="6"/>
        <v>#DIV/0!</v>
      </c>
    </row>
    <row r="99" spans="1:20" s="26" customFormat="1" ht="12.75" customHeight="1" x14ac:dyDescent="0.2">
      <c r="A99" s="56" t="s">
        <v>236</v>
      </c>
      <c r="B99" s="56" t="s">
        <v>15</v>
      </c>
      <c r="C99" s="56" t="s">
        <v>203</v>
      </c>
      <c r="D99" s="56" t="s">
        <v>224</v>
      </c>
      <c r="E99" s="56" t="s">
        <v>3</v>
      </c>
      <c r="F99" s="57" t="s">
        <v>194</v>
      </c>
      <c r="G99" s="29">
        <v>978</v>
      </c>
      <c r="H99" s="59">
        <v>600</v>
      </c>
      <c r="I99" s="29">
        <v>158438</v>
      </c>
      <c r="J99" s="59">
        <v>100825</v>
      </c>
      <c r="K99" s="29">
        <v>119506</v>
      </c>
      <c r="L99" s="29">
        <v>71061</v>
      </c>
      <c r="M99" s="66">
        <f t="shared" si="4"/>
        <v>0.75427612062762717</v>
      </c>
      <c r="N99" s="55">
        <f t="shared" si="4"/>
        <v>0.70479543763947439</v>
      </c>
      <c r="O99" s="29">
        <v>3718190</v>
      </c>
      <c r="P99" s="59">
        <v>2290125</v>
      </c>
      <c r="Q99" s="29">
        <v>107442</v>
      </c>
      <c r="R99" s="29">
        <v>56459</v>
      </c>
      <c r="S99" s="49">
        <f t="shared" si="5"/>
        <v>2.8896317832063451E-2</v>
      </c>
      <c r="T99" s="49">
        <f t="shared" si="6"/>
        <v>2.465323945199498E-2</v>
      </c>
    </row>
    <row r="100" spans="1:20" s="26" customFormat="1" ht="12.75" customHeight="1" x14ac:dyDescent="0.2">
      <c r="A100" s="56" t="s">
        <v>236</v>
      </c>
      <c r="B100" s="56" t="s">
        <v>15</v>
      </c>
      <c r="C100" s="56" t="s">
        <v>203</v>
      </c>
      <c r="D100" s="56" t="s">
        <v>228</v>
      </c>
      <c r="E100" s="56" t="s">
        <v>7</v>
      </c>
      <c r="F100" s="57" t="s">
        <v>194</v>
      </c>
      <c r="G100" s="29">
        <v>116</v>
      </c>
      <c r="H100" s="59">
        <v>60</v>
      </c>
      <c r="I100" s="29">
        <v>16848</v>
      </c>
      <c r="J100" s="59">
        <v>10650</v>
      </c>
      <c r="K100" s="29">
        <v>12490</v>
      </c>
      <c r="L100" s="29">
        <v>9072</v>
      </c>
      <c r="M100" s="66">
        <f t="shared" si="4"/>
        <v>0.74133428300094972</v>
      </c>
      <c r="N100" s="55">
        <f t="shared" si="4"/>
        <v>0.851830985915493</v>
      </c>
      <c r="O100" s="29">
        <v>522015</v>
      </c>
      <c r="P100" s="59">
        <v>205921</v>
      </c>
      <c r="Q100" s="29">
        <v>35608</v>
      </c>
      <c r="R100" s="29">
        <v>1245</v>
      </c>
      <c r="S100" s="49">
        <f t="shared" si="5"/>
        <v>6.8212599254810685E-2</v>
      </c>
      <c r="T100" s="49">
        <f t="shared" si="6"/>
        <v>6.0460079350819007E-3</v>
      </c>
    </row>
    <row r="101" spans="1:20" s="26" customFormat="1" ht="12.75" customHeight="1" x14ac:dyDescent="0.2">
      <c r="A101" s="56" t="s">
        <v>236</v>
      </c>
      <c r="B101" s="56" t="s">
        <v>15</v>
      </c>
      <c r="C101" s="56" t="s">
        <v>203</v>
      </c>
      <c r="D101" s="56" t="s">
        <v>227</v>
      </c>
      <c r="E101" s="56" t="s">
        <v>6</v>
      </c>
      <c r="F101" s="57" t="s">
        <v>194</v>
      </c>
      <c r="G101" s="29">
        <v>148</v>
      </c>
      <c r="H101" s="59">
        <v>80</v>
      </c>
      <c r="I101" s="29">
        <v>21840</v>
      </c>
      <c r="J101" s="59">
        <v>14010</v>
      </c>
      <c r="K101" s="29">
        <v>16505</v>
      </c>
      <c r="L101" s="29">
        <v>11058</v>
      </c>
      <c r="M101" s="66">
        <f t="shared" si="4"/>
        <v>0.7557234432234432</v>
      </c>
      <c r="N101" s="55">
        <f t="shared" si="4"/>
        <v>0.78929336188436827</v>
      </c>
      <c r="O101" s="29">
        <v>528399</v>
      </c>
      <c r="P101" s="59">
        <v>297457</v>
      </c>
      <c r="Q101" s="29">
        <v>292</v>
      </c>
      <c r="R101" s="29">
        <v>0</v>
      </c>
      <c r="S101" s="49">
        <f t="shared" si="5"/>
        <v>5.5261270365765261E-4</v>
      </c>
      <c r="T101" s="49">
        <f t="shared" si="6"/>
        <v>0</v>
      </c>
    </row>
    <row r="102" spans="1:20" s="26" customFormat="1" ht="12.75" customHeight="1" x14ac:dyDescent="0.2">
      <c r="A102" s="56" t="s">
        <v>236</v>
      </c>
      <c r="B102" s="56" t="s">
        <v>15</v>
      </c>
      <c r="C102" s="56" t="s">
        <v>203</v>
      </c>
      <c r="D102" s="56" t="s">
        <v>315</v>
      </c>
      <c r="E102" s="56" t="s">
        <v>96</v>
      </c>
      <c r="F102" s="57" t="s">
        <v>194</v>
      </c>
      <c r="G102" s="58"/>
      <c r="H102" s="59">
        <v>1</v>
      </c>
      <c r="I102" s="58"/>
      <c r="J102" s="59">
        <v>180</v>
      </c>
      <c r="K102" s="58"/>
      <c r="L102" s="29">
        <v>140</v>
      </c>
      <c r="M102" s="66" t="e">
        <f t="shared" si="4"/>
        <v>#DIV/0!</v>
      </c>
      <c r="N102" s="55">
        <f t="shared" si="4"/>
        <v>0.77777777777777779</v>
      </c>
      <c r="O102" s="58"/>
      <c r="P102" s="59">
        <v>3683</v>
      </c>
      <c r="Q102" s="58"/>
      <c r="R102" s="29">
        <v>0</v>
      </c>
      <c r="S102" s="49" t="e">
        <f t="shared" si="5"/>
        <v>#DIV/0!</v>
      </c>
      <c r="T102" s="49">
        <f t="shared" si="6"/>
        <v>0</v>
      </c>
    </row>
    <row r="103" spans="1:20" s="26" customFormat="1" ht="12.75" customHeight="1" x14ac:dyDescent="0.2">
      <c r="A103" s="56" t="s">
        <v>236</v>
      </c>
      <c r="B103" s="56" t="s">
        <v>15</v>
      </c>
      <c r="C103" s="56" t="s">
        <v>203</v>
      </c>
      <c r="D103" s="56" t="s">
        <v>226</v>
      </c>
      <c r="E103" s="56" t="s">
        <v>5</v>
      </c>
      <c r="F103" s="57" t="s">
        <v>194</v>
      </c>
      <c r="G103" s="58"/>
      <c r="H103" s="59">
        <v>1</v>
      </c>
      <c r="I103" s="58"/>
      <c r="J103" s="59">
        <v>180</v>
      </c>
      <c r="K103" s="58"/>
      <c r="L103" s="29">
        <v>165</v>
      </c>
      <c r="M103" s="66" t="e">
        <f t="shared" si="4"/>
        <v>#DIV/0!</v>
      </c>
      <c r="N103" s="55">
        <f t="shared" si="4"/>
        <v>0.91666666666666663</v>
      </c>
      <c r="O103" s="58"/>
      <c r="P103" s="59">
        <v>3303</v>
      </c>
      <c r="Q103" s="58"/>
      <c r="R103" s="29">
        <v>0</v>
      </c>
      <c r="S103" s="49" t="e">
        <f t="shared" si="5"/>
        <v>#DIV/0!</v>
      </c>
      <c r="T103" s="49">
        <f t="shared" si="6"/>
        <v>0</v>
      </c>
    </row>
    <row r="104" spans="1:20" s="26" customFormat="1" ht="12.75" customHeight="1" x14ac:dyDescent="0.2">
      <c r="A104" s="56" t="s">
        <v>255</v>
      </c>
      <c r="B104" s="56" t="s">
        <v>35</v>
      </c>
      <c r="C104" s="56" t="s">
        <v>200</v>
      </c>
      <c r="D104" s="56" t="s">
        <v>224</v>
      </c>
      <c r="E104" s="56" t="s">
        <v>3</v>
      </c>
      <c r="F104" s="57" t="s">
        <v>194</v>
      </c>
      <c r="G104" s="29">
        <v>1196</v>
      </c>
      <c r="H104" s="59">
        <v>610</v>
      </c>
      <c r="I104" s="29">
        <v>195193</v>
      </c>
      <c r="J104" s="59">
        <v>102024</v>
      </c>
      <c r="K104" s="29">
        <v>160412</v>
      </c>
      <c r="L104" s="29">
        <v>81755</v>
      </c>
      <c r="M104" s="66">
        <f t="shared" si="4"/>
        <v>0.82181225761169718</v>
      </c>
      <c r="N104" s="55">
        <f t="shared" si="4"/>
        <v>0.80133105935858229</v>
      </c>
      <c r="O104" s="29">
        <v>4351419</v>
      </c>
      <c r="P104" s="59">
        <v>3084169</v>
      </c>
      <c r="Q104" s="29">
        <v>906199</v>
      </c>
      <c r="R104" s="29">
        <v>446975</v>
      </c>
      <c r="S104" s="49">
        <f t="shared" si="5"/>
        <v>0.20825367541025122</v>
      </c>
      <c r="T104" s="49">
        <f t="shared" si="6"/>
        <v>0.14492558611412021</v>
      </c>
    </row>
    <row r="105" spans="1:20" s="26" customFormat="1" ht="12.75" customHeight="1" x14ac:dyDescent="0.2">
      <c r="A105" s="56" t="s">
        <v>255</v>
      </c>
      <c r="B105" s="56" t="s">
        <v>35</v>
      </c>
      <c r="C105" s="56" t="s">
        <v>200</v>
      </c>
      <c r="D105" s="56" t="s">
        <v>228</v>
      </c>
      <c r="E105" s="56" t="s">
        <v>7</v>
      </c>
      <c r="F105" s="57" t="s">
        <v>194</v>
      </c>
      <c r="G105" s="29">
        <v>1</v>
      </c>
      <c r="H105" s="59">
        <v>28</v>
      </c>
      <c r="I105" s="29">
        <v>150</v>
      </c>
      <c r="J105" s="59">
        <v>4980</v>
      </c>
      <c r="K105" s="29">
        <v>149</v>
      </c>
      <c r="L105" s="29">
        <v>3812</v>
      </c>
      <c r="M105" s="66">
        <f t="shared" si="4"/>
        <v>0.99333333333333329</v>
      </c>
      <c r="N105" s="55">
        <f t="shared" si="4"/>
        <v>0.76546184738955825</v>
      </c>
      <c r="O105" s="29">
        <v>2021</v>
      </c>
      <c r="P105" s="59">
        <v>109906</v>
      </c>
      <c r="Q105" s="29">
        <v>195</v>
      </c>
      <c r="R105" s="29">
        <v>0</v>
      </c>
      <c r="S105" s="49">
        <f t="shared" si="5"/>
        <v>9.6486887679366654E-2</v>
      </c>
      <c r="T105" s="49">
        <f t="shared" si="6"/>
        <v>0</v>
      </c>
    </row>
    <row r="106" spans="1:20" s="26" customFormat="1" ht="12.75" customHeight="1" x14ac:dyDescent="0.2">
      <c r="A106" s="56" t="s">
        <v>255</v>
      </c>
      <c r="B106" s="56" t="s">
        <v>35</v>
      </c>
      <c r="C106" s="56" t="s">
        <v>200</v>
      </c>
      <c r="D106" s="56" t="s">
        <v>226</v>
      </c>
      <c r="E106" s="56" t="s">
        <v>5</v>
      </c>
      <c r="F106" s="57" t="s">
        <v>194</v>
      </c>
      <c r="G106" s="29">
        <v>1</v>
      </c>
      <c r="H106" s="60"/>
      <c r="I106" s="29">
        <v>180</v>
      </c>
      <c r="J106" s="60"/>
      <c r="K106" s="29">
        <v>172</v>
      </c>
      <c r="L106" s="58"/>
      <c r="M106" s="66">
        <f t="shared" si="4"/>
        <v>0.9555555555555556</v>
      </c>
      <c r="N106" s="55" t="e">
        <f t="shared" si="4"/>
        <v>#DIV/0!</v>
      </c>
      <c r="O106" s="29">
        <v>2699</v>
      </c>
      <c r="P106" s="60"/>
      <c r="Q106" s="29">
        <v>759</v>
      </c>
      <c r="R106" s="58"/>
      <c r="S106" s="49">
        <f t="shared" si="5"/>
        <v>0.2812152649129307</v>
      </c>
      <c r="T106" s="49" t="e">
        <f t="shared" si="6"/>
        <v>#DIV/0!</v>
      </c>
    </row>
    <row r="107" spans="1:20" s="26" customFormat="1" ht="12.75" customHeight="1" x14ac:dyDescent="0.2">
      <c r="A107" s="56" t="s">
        <v>255</v>
      </c>
      <c r="B107" s="56" t="s">
        <v>35</v>
      </c>
      <c r="C107" s="56" t="s">
        <v>200</v>
      </c>
      <c r="D107" s="56" t="s">
        <v>227</v>
      </c>
      <c r="E107" s="56" t="s">
        <v>6</v>
      </c>
      <c r="F107" s="57" t="s">
        <v>194</v>
      </c>
      <c r="G107" s="58"/>
      <c r="H107" s="59">
        <v>28</v>
      </c>
      <c r="I107" s="58"/>
      <c r="J107" s="59">
        <v>4044</v>
      </c>
      <c r="K107" s="58"/>
      <c r="L107" s="29">
        <v>3001</v>
      </c>
      <c r="M107" s="66" t="e">
        <f t="shared" si="4"/>
        <v>#DIV/0!</v>
      </c>
      <c r="N107" s="55">
        <f t="shared" si="4"/>
        <v>0.74208704253214641</v>
      </c>
      <c r="O107" s="58"/>
      <c r="P107" s="59">
        <v>108369</v>
      </c>
      <c r="Q107" s="58"/>
      <c r="R107" s="29">
        <v>0</v>
      </c>
      <c r="S107" s="49" t="e">
        <f t="shared" si="5"/>
        <v>#DIV/0!</v>
      </c>
      <c r="T107" s="49">
        <f t="shared" si="6"/>
        <v>0</v>
      </c>
    </row>
    <row r="108" spans="1:20" s="26" customFormat="1" ht="12.75" customHeight="1" x14ac:dyDescent="0.2">
      <c r="A108" s="56" t="s">
        <v>262</v>
      </c>
      <c r="B108" s="56" t="s">
        <v>42</v>
      </c>
      <c r="C108" s="56" t="s">
        <v>199</v>
      </c>
      <c r="D108" s="56" t="s">
        <v>227</v>
      </c>
      <c r="E108" s="56" t="s">
        <v>6</v>
      </c>
      <c r="F108" s="57" t="s">
        <v>194</v>
      </c>
      <c r="G108" s="29">
        <v>53</v>
      </c>
      <c r="H108" s="59">
        <v>45</v>
      </c>
      <c r="I108" s="29">
        <v>9461</v>
      </c>
      <c r="J108" s="59">
        <v>7043</v>
      </c>
      <c r="K108" s="29">
        <v>5701</v>
      </c>
      <c r="L108" s="29">
        <v>5041</v>
      </c>
      <c r="M108" s="66">
        <f t="shared" si="4"/>
        <v>0.60257900856146285</v>
      </c>
      <c r="N108" s="55">
        <f t="shared" si="4"/>
        <v>0.71574613091012351</v>
      </c>
      <c r="O108" s="29">
        <v>0</v>
      </c>
      <c r="P108" s="59">
        <v>0</v>
      </c>
      <c r="Q108" s="29">
        <v>0</v>
      </c>
      <c r="R108" s="29">
        <v>0</v>
      </c>
      <c r="S108" s="49" t="e">
        <f t="shared" si="5"/>
        <v>#DIV/0!</v>
      </c>
      <c r="T108" s="49" t="e">
        <f t="shared" si="6"/>
        <v>#DIV/0!</v>
      </c>
    </row>
    <row r="109" spans="1:20" s="26" customFormat="1" ht="12.75" customHeight="1" x14ac:dyDescent="0.2">
      <c r="A109" s="56" t="s">
        <v>262</v>
      </c>
      <c r="B109" s="56" t="s">
        <v>42</v>
      </c>
      <c r="C109" s="56" t="s">
        <v>199</v>
      </c>
      <c r="D109" s="56" t="s">
        <v>226</v>
      </c>
      <c r="E109" s="56" t="s">
        <v>5</v>
      </c>
      <c r="F109" s="57" t="s">
        <v>194</v>
      </c>
      <c r="G109" s="29">
        <v>65</v>
      </c>
      <c r="H109" s="59">
        <v>1</v>
      </c>
      <c r="I109" s="29">
        <v>9786</v>
      </c>
      <c r="J109" s="59">
        <v>180</v>
      </c>
      <c r="K109" s="29">
        <v>5846</v>
      </c>
      <c r="L109" s="29">
        <v>126</v>
      </c>
      <c r="M109" s="66">
        <f t="shared" si="4"/>
        <v>0.59738401798487639</v>
      </c>
      <c r="N109" s="55">
        <f t="shared" si="4"/>
        <v>0.7</v>
      </c>
      <c r="O109" s="29">
        <v>235825</v>
      </c>
      <c r="P109" s="59">
        <v>2237</v>
      </c>
      <c r="Q109" s="29">
        <v>456</v>
      </c>
      <c r="R109" s="29">
        <v>0</v>
      </c>
      <c r="S109" s="49">
        <f t="shared" si="5"/>
        <v>1.9336372309975618E-3</v>
      </c>
      <c r="T109" s="49">
        <f t="shared" si="6"/>
        <v>0</v>
      </c>
    </row>
    <row r="110" spans="1:20" s="26" customFormat="1" ht="12.75" customHeight="1" x14ac:dyDescent="0.2">
      <c r="A110" s="56" t="s">
        <v>262</v>
      </c>
      <c r="B110" s="56" t="s">
        <v>42</v>
      </c>
      <c r="C110" s="56" t="s">
        <v>199</v>
      </c>
      <c r="D110" s="56" t="s">
        <v>228</v>
      </c>
      <c r="E110" s="56" t="s">
        <v>7</v>
      </c>
      <c r="F110" s="57" t="s">
        <v>194</v>
      </c>
      <c r="G110" s="29">
        <v>474</v>
      </c>
      <c r="H110" s="59">
        <v>168</v>
      </c>
      <c r="I110" s="29">
        <v>73479</v>
      </c>
      <c r="J110" s="59">
        <v>26145</v>
      </c>
      <c r="K110" s="29">
        <v>58747</v>
      </c>
      <c r="L110" s="29">
        <v>21850</v>
      </c>
      <c r="M110" s="66">
        <f t="shared" si="4"/>
        <v>0.79950734223383557</v>
      </c>
      <c r="N110" s="55">
        <f t="shared" si="4"/>
        <v>0.83572384777204056</v>
      </c>
      <c r="O110" s="29">
        <v>243936</v>
      </c>
      <c r="P110" s="59">
        <v>18051</v>
      </c>
      <c r="Q110" s="29">
        <v>0</v>
      </c>
      <c r="R110" s="29">
        <v>0</v>
      </c>
      <c r="S110" s="49">
        <f t="shared" si="5"/>
        <v>0</v>
      </c>
      <c r="T110" s="49">
        <f t="shared" si="6"/>
        <v>0</v>
      </c>
    </row>
    <row r="111" spans="1:20" s="26" customFormat="1" ht="12.75" customHeight="1" x14ac:dyDescent="0.2">
      <c r="A111" s="56" t="s">
        <v>262</v>
      </c>
      <c r="B111" s="56" t="s">
        <v>42</v>
      </c>
      <c r="C111" s="56" t="s">
        <v>199</v>
      </c>
      <c r="D111" s="56" t="s">
        <v>224</v>
      </c>
      <c r="E111" s="56" t="s">
        <v>3</v>
      </c>
      <c r="F111" s="57" t="s">
        <v>194</v>
      </c>
      <c r="G111" s="29">
        <v>713</v>
      </c>
      <c r="H111" s="59">
        <v>301</v>
      </c>
      <c r="I111" s="29">
        <v>119771</v>
      </c>
      <c r="J111" s="59">
        <v>53390</v>
      </c>
      <c r="K111" s="29">
        <v>99257</v>
      </c>
      <c r="L111" s="29">
        <v>44505</v>
      </c>
      <c r="M111" s="66">
        <f t="shared" si="4"/>
        <v>0.82872314667156488</v>
      </c>
      <c r="N111" s="55">
        <f t="shared" si="4"/>
        <v>0.83358306799026038</v>
      </c>
      <c r="O111" s="29">
        <v>609540</v>
      </c>
      <c r="P111" s="59">
        <v>189569</v>
      </c>
      <c r="Q111" s="29">
        <v>535</v>
      </c>
      <c r="R111" s="29">
        <v>0</v>
      </c>
      <c r="S111" s="49">
        <f t="shared" si="5"/>
        <v>8.7771106079994753E-4</v>
      </c>
      <c r="T111" s="49">
        <f t="shared" si="6"/>
        <v>0</v>
      </c>
    </row>
    <row r="112" spans="1:20" s="26" customFormat="1" ht="12.75" customHeight="1" x14ac:dyDescent="0.2">
      <c r="A112" s="56" t="s">
        <v>258</v>
      </c>
      <c r="B112" s="56" t="s">
        <v>38</v>
      </c>
      <c r="C112" s="56" t="s">
        <v>199</v>
      </c>
      <c r="D112" s="56" t="s">
        <v>226</v>
      </c>
      <c r="E112" s="56" t="s">
        <v>5</v>
      </c>
      <c r="F112" s="57" t="s">
        <v>194</v>
      </c>
      <c r="G112" s="29">
        <v>364</v>
      </c>
      <c r="H112" s="59">
        <v>11</v>
      </c>
      <c r="I112" s="29">
        <v>61496</v>
      </c>
      <c r="J112" s="59">
        <v>1980</v>
      </c>
      <c r="K112" s="29">
        <v>40431</v>
      </c>
      <c r="L112" s="29">
        <v>1147</v>
      </c>
      <c r="M112" s="66">
        <f t="shared" si="4"/>
        <v>0.65745739560296601</v>
      </c>
      <c r="N112" s="55">
        <f t="shared" si="4"/>
        <v>0.5792929292929293</v>
      </c>
      <c r="O112" s="29">
        <v>1663236</v>
      </c>
      <c r="P112" s="59">
        <v>28033</v>
      </c>
      <c r="Q112" s="29">
        <v>4011</v>
      </c>
      <c r="R112" s="29">
        <v>61</v>
      </c>
      <c r="S112" s="49">
        <f t="shared" si="5"/>
        <v>2.4115639632619782E-3</v>
      </c>
      <c r="T112" s="49">
        <f t="shared" si="6"/>
        <v>2.1760068490707381E-3</v>
      </c>
    </row>
    <row r="113" spans="1:20" s="26" customFormat="1" ht="12.75" customHeight="1" x14ac:dyDescent="0.2">
      <c r="A113" s="56" t="s">
        <v>258</v>
      </c>
      <c r="B113" s="56" t="s">
        <v>38</v>
      </c>
      <c r="C113" s="56" t="s">
        <v>199</v>
      </c>
      <c r="D113" s="56" t="s">
        <v>229</v>
      </c>
      <c r="E113" s="56" t="s">
        <v>8</v>
      </c>
      <c r="F113" s="57" t="s">
        <v>194</v>
      </c>
      <c r="G113" s="29">
        <v>7</v>
      </c>
      <c r="H113" s="59">
        <v>7</v>
      </c>
      <c r="I113" s="29">
        <v>900</v>
      </c>
      <c r="J113" s="59">
        <v>840</v>
      </c>
      <c r="K113" s="29">
        <v>780</v>
      </c>
      <c r="L113" s="29">
        <v>660</v>
      </c>
      <c r="M113" s="66">
        <f t="shared" si="4"/>
        <v>0.8666666666666667</v>
      </c>
      <c r="N113" s="55">
        <f t="shared" si="4"/>
        <v>0.7857142857142857</v>
      </c>
      <c r="O113" s="29">
        <v>3571</v>
      </c>
      <c r="P113" s="59">
        <v>6636</v>
      </c>
      <c r="Q113" s="29">
        <v>0</v>
      </c>
      <c r="R113" s="29">
        <v>0</v>
      </c>
      <c r="S113" s="49">
        <f t="shared" si="5"/>
        <v>0</v>
      </c>
      <c r="T113" s="49">
        <f t="shared" si="6"/>
        <v>0</v>
      </c>
    </row>
    <row r="114" spans="1:20" s="26" customFormat="1" ht="12.75" customHeight="1" x14ac:dyDescent="0.2">
      <c r="A114" s="56" t="s">
        <v>258</v>
      </c>
      <c r="B114" s="56" t="s">
        <v>38</v>
      </c>
      <c r="C114" s="56" t="s">
        <v>199</v>
      </c>
      <c r="D114" s="56" t="s">
        <v>224</v>
      </c>
      <c r="E114" s="56" t="s">
        <v>3</v>
      </c>
      <c r="F114" s="57" t="s">
        <v>194</v>
      </c>
      <c r="G114" s="29">
        <v>1701</v>
      </c>
      <c r="H114" s="59">
        <v>603</v>
      </c>
      <c r="I114" s="29">
        <v>267950</v>
      </c>
      <c r="J114" s="59">
        <v>111817</v>
      </c>
      <c r="K114" s="29">
        <v>217921</v>
      </c>
      <c r="L114" s="29">
        <v>88185</v>
      </c>
      <c r="M114" s="66">
        <f t="shared" si="4"/>
        <v>0.81328979287180447</v>
      </c>
      <c r="N114" s="55">
        <f t="shared" si="4"/>
        <v>0.78865467683804791</v>
      </c>
      <c r="O114" s="29">
        <v>8685564</v>
      </c>
      <c r="P114" s="59">
        <v>3515919</v>
      </c>
      <c r="Q114" s="29">
        <v>332255</v>
      </c>
      <c r="R114" s="29">
        <v>62896</v>
      </c>
      <c r="S114" s="49">
        <f t="shared" si="5"/>
        <v>3.8253704652916033E-2</v>
      </c>
      <c r="T114" s="49">
        <f t="shared" si="6"/>
        <v>1.7888921786878481E-2</v>
      </c>
    </row>
    <row r="115" spans="1:20" s="26" customFormat="1" ht="12.75" customHeight="1" x14ac:dyDescent="0.2">
      <c r="A115" s="56" t="s">
        <v>258</v>
      </c>
      <c r="B115" s="56" t="s">
        <v>38</v>
      </c>
      <c r="C115" s="56" t="s">
        <v>199</v>
      </c>
      <c r="D115" s="56" t="s">
        <v>227</v>
      </c>
      <c r="E115" s="56" t="s">
        <v>6</v>
      </c>
      <c r="F115" s="57" t="s">
        <v>194</v>
      </c>
      <c r="G115" s="29">
        <v>384</v>
      </c>
      <c r="H115" s="59">
        <v>195</v>
      </c>
      <c r="I115" s="29">
        <v>61550</v>
      </c>
      <c r="J115" s="59">
        <v>31460</v>
      </c>
      <c r="K115" s="29">
        <v>50829</v>
      </c>
      <c r="L115" s="29">
        <v>26870</v>
      </c>
      <c r="M115" s="66">
        <f t="shared" si="4"/>
        <v>0.82581640942323309</v>
      </c>
      <c r="N115" s="55">
        <f t="shared" si="4"/>
        <v>0.85410044500953597</v>
      </c>
      <c r="O115" s="29">
        <v>328472</v>
      </c>
      <c r="P115" s="59">
        <v>149899</v>
      </c>
      <c r="Q115" s="29">
        <v>513</v>
      </c>
      <c r="R115" s="29">
        <v>114</v>
      </c>
      <c r="S115" s="49">
        <f t="shared" si="5"/>
        <v>1.5617769551133733E-3</v>
      </c>
      <c r="T115" s="49">
        <f t="shared" si="6"/>
        <v>7.605120781326093E-4</v>
      </c>
    </row>
    <row r="116" spans="1:20" s="26" customFormat="1" ht="12.75" customHeight="1" x14ac:dyDescent="0.2">
      <c r="A116" s="56" t="s">
        <v>258</v>
      </c>
      <c r="B116" s="56" t="s">
        <v>38</v>
      </c>
      <c r="C116" s="56" t="s">
        <v>199</v>
      </c>
      <c r="D116" s="56" t="s">
        <v>228</v>
      </c>
      <c r="E116" s="56" t="s">
        <v>7</v>
      </c>
      <c r="F116" s="57" t="s">
        <v>194</v>
      </c>
      <c r="G116" s="29">
        <v>540</v>
      </c>
      <c r="H116" s="59">
        <v>151</v>
      </c>
      <c r="I116" s="29">
        <v>89720</v>
      </c>
      <c r="J116" s="59">
        <v>26707</v>
      </c>
      <c r="K116" s="29">
        <v>70446</v>
      </c>
      <c r="L116" s="29">
        <v>20782</v>
      </c>
      <c r="M116" s="66">
        <f t="shared" si="4"/>
        <v>0.78517610343290234</v>
      </c>
      <c r="N116" s="55">
        <f t="shared" si="4"/>
        <v>0.77814805107275242</v>
      </c>
      <c r="O116" s="29">
        <v>1960905</v>
      </c>
      <c r="P116" s="59">
        <v>300801</v>
      </c>
      <c r="Q116" s="29">
        <v>21442</v>
      </c>
      <c r="R116" s="29">
        <v>486</v>
      </c>
      <c r="S116" s="49">
        <f t="shared" si="5"/>
        <v>1.0934746966324222E-2</v>
      </c>
      <c r="T116" s="49">
        <f t="shared" si="6"/>
        <v>1.615686118064767E-3</v>
      </c>
    </row>
    <row r="117" spans="1:20" s="26" customFormat="1" ht="12.75" customHeight="1" x14ac:dyDescent="0.2">
      <c r="A117" s="56" t="s">
        <v>223</v>
      </c>
      <c r="B117" s="56" t="s">
        <v>2</v>
      </c>
      <c r="C117" s="56" t="s">
        <v>199</v>
      </c>
      <c r="D117" s="56" t="s">
        <v>300</v>
      </c>
      <c r="E117" s="56" t="s">
        <v>79</v>
      </c>
      <c r="F117" s="57" t="s">
        <v>194</v>
      </c>
      <c r="G117" s="29">
        <v>95</v>
      </c>
      <c r="H117" s="59">
        <v>35</v>
      </c>
      <c r="I117" s="29">
        <v>7220</v>
      </c>
      <c r="J117" s="59">
        <v>2660</v>
      </c>
      <c r="K117" s="29">
        <v>5211</v>
      </c>
      <c r="L117" s="29">
        <v>2152</v>
      </c>
      <c r="M117" s="66">
        <f t="shared" si="4"/>
        <v>0.7217451523545706</v>
      </c>
      <c r="N117" s="55">
        <f t="shared" si="4"/>
        <v>0.80902255639097742</v>
      </c>
      <c r="O117" s="29">
        <v>0</v>
      </c>
      <c r="P117" s="59">
        <v>0</v>
      </c>
      <c r="Q117" s="29">
        <v>0</v>
      </c>
      <c r="R117" s="29">
        <v>0</v>
      </c>
      <c r="S117" s="49" t="e">
        <f t="shared" si="5"/>
        <v>#DIV/0!</v>
      </c>
      <c r="T117" s="49" t="e">
        <f t="shared" si="6"/>
        <v>#DIV/0!</v>
      </c>
    </row>
    <row r="118" spans="1:20" s="26" customFormat="1" ht="12.75" customHeight="1" x14ac:dyDescent="0.2">
      <c r="A118" s="56" t="s">
        <v>223</v>
      </c>
      <c r="B118" s="56" t="s">
        <v>2</v>
      </c>
      <c r="C118" s="56" t="s">
        <v>199</v>
      </c>
      <c r="D118" s="56" t="s">
        <v>195</v>
      </c>
      <c r="E118" s="56" t="s">
        <v>105</v>
      </c>
      <c r="F118" s="57" t="s">
        <v>194</v>
      </c>
      <c r="G118" s="29">
        <v>1</v>
      </c>
      <c r="H118" s="60"/>
      <c r="I118" s="29">
        <v>0</v>
      </c>
      <c r="J118" s="60"/>
      <c r="K118" s="29">
        <v>0</v>
      </c>
      <c r="L118" s="58"/>
      <c r="M118" s="66" t="e">
        <f t="shared" si="4"/>
        <v>#DIV/0!</v>
      </c>
      <c r="N118" s="55" t="e">
        <f t="shared" si="4"/>
        <v>#DIV/0!</v>
      </c>
      <c r="O118" s="29">
        <v>54000</v>
      </c>
      <c r="P118" s="60"/>
      <c r="Q118" s="29">
        <v>47381</v>
      </c>
      <c r="R118" s="58"/>
      <c r="S118" s="49">
        <f t="shared" si="5"/>
        <v>0.87742592592592594</v>
      </c>
      <c r="T118" s="49" t="e">
        <f t="shared" si="6"/>
        <v>#DIV/0!</v>
      </c>
    </row>
    <row r="119" spans="1:20" s="26" customFormat="1" ht="12.75" customHeight="1" x14ac:dyDescent="0.2">
      <c r="A119" s="56" t="s">
        <v>223</v>
      </c>
      <c r="B119" s="56" t="s">
        <v>2</v>
      </c>
      <c r="C119" s="56" t="s">
        <v>199</v>
      </c>
      <c r="D119" s="56" t="s">
        <v>224</v>
      </c>
      <c r="E119" s="56" t="s">
        <v>3</v>
      </c>
      <c r="F119" s="57" t="s">
        <v>194</v>
      </c>
      <c r="G119" s="29">
        <v>5413</v>
      </c>
      <c r="H119" s="59">
        <v>2530</v>
      </c>
      <c r="I119" s="29">
        <v>491858</v>
      </c>
      <c r="J119" s="59">
        <v>232435</v>
      </c>
      <c r="K119" s="29">
        <v>395217</v>
      </c>
      <c r="L119" s="29">
        <v>183756</v>
      </c>
      <c r="M119" s="66">
        <f t="shared" si="4"/>
        <v>0.80351849517543683</v>
      </c>
      <c r="N119" s="55">
        <f t="shared" si="4"/>
        <v>0.79056940650074214</v>
      </c>
      <c r="O119" s="29">
        <v>194379514</v>
      </c>
      <c r="P119" s="59">
        <v>89962974</v>
      </c>
      <c r="Q119" s="29">
        <v>90357257</v>
      </c>
      <c r="R119" s="29">
        <v>32296061</v>
      </c>
      <c r="S119" s="49">
        <f t="shared" si="5"/>
        <v>0.46484969089901107</v>
      </c>
      <c r="T119" s="49">
        <f t="shared" si="6"/>
        <v>0.35899281186502352</v>
      </c>
    </row>
    <row r="120" spans="1:20" s="26" customFormat="1" ht="12.75" customHeight="1" x14ac:dyDescent="0.2">
      <c r="A120" s="56" t="s">
        <v>223</v>
      </c>
      <c r="B120" s="56" t="s">
        <v>2</v>
      </c>
      <c r="C120" s="56" t="s">
        <v>199</v>
      </c>
      <c r="D120" s="56" t="s">
        <v>228</v>
      </c>
      <c r="E120" s="56" t="s">
        <v>7</v>
      </c>
      <c r="F120" s="57" t="s">
        <v>194</v>
      </c>
      <c r="G120" s="29">
        <v>2399</v>
      </c>
      <c r="H120" s="59">
        <v>731</v>
      </c>
      <c r="I120" s="29">
        <v>340815</v>
      </c>
      <c r="J120" s="59">
        <v>96808</v>
      </c>
      <c r="K120" s="29">
        <v>286422</v>
      </c>
      <c r="L120" s="29">
        <v>84941</v>
      </c>
      <c r="M120" s="66">
        <f t="shared" si="4"/>
        <v>0.8404031512697504</v>
      </c>
      <c r="N120" s="55">
        <f t="shared" si="4"/>
        <v>0.87741715560697464</v>
      </c>
      <c r="O120" s="29">
        <v>34612052</v>
      </c>
      <c r="P120" s="59">
        <v>12057854</v>
      </c>
      <c r="Q120" s="29">
        <v>4673538</v>
      </c>
      <c r="R120" s="29">
        <v>1287035</v>
      </c>
      <c r="S120" s="49">
        <f t="shared" si="5"/>
        <v>0.13502631973394702</v>
      </c>
      <c r="T120" s="49">
        <f t="shared" si="6"/>
        <v>0.10673831346771988</v>
      </c>
    </row>
    <row r="121" spans="1:20" s="26" customFormat="1" ht="12.75" customHeight="1" x14ac:dyDescent="0.2">
      <c r="A121" s="56" t="s">
        <v>223</v>
      </c>
      <c r="B121" s="56" t="s">
        <v>2</v>
      </c>
      <c r="C121" s="56" t="s">
        <v>199</v>
      </c>
      <c r="D121" s="56" t="s">
        <v>301</v>
      </c>
      <c r="E121" s="56" t="s">
        <v>80</v>
      </c>
      <c r="F121" s="57" t="s">
        <v>194</v>
      </c>
      <c r="G121" s="29">
        <v>9</v>
      </c>
      <c r="H121" s="59">
        <v>4</v>
      </c>
      <c r="I121" s="29">
        <v>1260</v>
      </c>
      <c r="J121" s="59">
        <v>480</v>
      </c>
      <c r="K121" s="29">
        <v>708</v>
      </c>
      <c r="L121" s="29">
        <v>238</v>
      </c>
      <c r="M121" s="66">
        <f t="shared" si="4"/>
        <v>0.56190476190476191</v>
      </c>
      <c r="N121" s="55">
        <f t="shared" si="4"/>
        <v>0.49583333333333335</v>
      </c>
      <c r="O121" s="29">
        <v>25636</v>
      </c>
      <c r="P121" s="59">
        <v>11559</v>
      </c>
      <c r="Q121" s="29">
        <v>0</v>
      </c>
      <c r="R121" s="29">
        <v>0</v>
      </c>
      <c r="S121" s="49">
        <f t="shared" si="5"/>
        <v>0</v>
      </c>
      <c r="T121" s="49">
        <f t="shared" si="6"/>
        <v>0</v>
      </c>
    </row>
    <row r="122" spans="1:20" s="26" customFormat="1" ht="12.75" customHeight="1" x14ac:dyDescent="0.2">
      <c r="A122" s="56" t="s">
        <v>223</v>
      </c>
      <c r="B122" s="56" t="s">
        <v>2</v>
      </c>
      <c r="C122" s="56" t="s">
        <v>199</v>
      </c>
      <c r="D122" s="56" t="s">
        <v>229</v>
      </c>
      <c r="E122" s="56" t="s">
        <v>8</v>
      </c>
      <c r="F122" s="57" t="s">
        <v>194</v>
      </c>
      <c r="G122" s="29">
        <v>373</v>
      </c>
      <c r="H122" s="59">
        <v>146</v>
      </c>
      <c r="I122" s="29">
        <v>47810</v>
      </c>
      <c r="J122" s="59">
        <v>18648</v>
      </c>
      <c r="K122" s="29">
        <v>41402</v>
      </c>
      <c r="L122" s="29">
        <v>17071</v>
      </c>
      <c r="M122" s="66">
        <f t="shared" si="4"/>
        <v>0.86596946245555328</v>
      </c>
      <c r="N122" s="55">
        <f t="shared" si="4"/>
        <v>0.91543329043329047</v>
      </c>
      <c r="O122" s="29">
        <v>1105116</v>
      </c>
      <c r="P122" s="59">
        <v>437247</v>
      </c>
      <c r="Q122" s="29">
        <v>841</v>
      </c>
      <c r="R122" s="29">
        <v>0</v>
      </c>
      <c r="S122" s="49">
        <f t="shared" si="5"/>
        <v>7.6100608442914591E-4</v>
      </c>
      <c r="T122" s="49">
        <f t="shared" si="6"/>
        <v>0</v>
      </c>
    </row>
    <row r="123" spans="1:20" s="26" customFormat="1" ht="12.75" customHeight="1" x14ac:dyDescent="0.2">
      <c r="A123" s="56" t="s">
        <v>223</v>
      </c>
      <c r="B123" s="56" t="s">
        <v>2</v>
      </c>
      <c r="C123" s="56" t="s">
        <v>199</v>
      </c>
      <c r="D123" s="56" t="s">
        <v>226</v>
      </c>
      <c r="E123" s="56" t="s">
        <v>5</v>
      </c>
      <c r="F123" s="57" t="s">
        <v>194</v>
      </c>
      <c r="G123" s="29">
        <v>1142</v>
      </c>
      <c r="H123" s="59">
        <v>418</v>
      </c>
      <c r="I123" s="29">
        <v>175402</v>
      </c>
      <c r="J123" s="59">
        <v>61320</v>
      </c>
      <c r="K123" s="29">
        <v>124480</v>
      </c>
      <c r="L123" s="29">
        <v>47334</v>
      </c>
      <c r="M123" s="66">
        <f t="shared" si="4"/>
        <v>0.70968404009076291</v>
      </c>
      <c r="N123" s="55">
        <f t="shared" si="4"/>
        <v>0.7719178082191781</v>
      </c>
      <c r="O123" s="29">
        <v>15829135</v>
      </c>
      <c r="P123" s="59">
        <v>5743610</v>
      </c>
      <c r="Q123" s="29">
        <v>4863746</v>
      </c>
      <c r="R123" s="29">
        <v>1538832</v>
      </c>
      <c r="S123" s="49">
        <f t="shared" si="5"/>
        <v>0.30726543174974502</v>
      </c>
      <c r="T123" s="49">
        <f t="shared" si="6"/>
        <v>0.26792069795825274</v>
      </c>
    </row>
    <row r="124" spans="1:20" s="26" customFormat="1" ht="12.75" customHeight="1" x14ac:dyDescent="0.2">
      <c r="A124" s="56" t="s">
        <v>223</v>
      </c>
      <c r="B124" s="56" t="s">
        <v>2</v>
      </c>
      <c r="C124" s="56" t="s">
        <v>199</v>
      </c>
      <c r="D124" s="56" t="s">
        <v>222</v>
      </c>
      <c r="E124" s="56" t="s">
        <v>1</v>
      </c>
      <c r="F124" s="57" t="s">
        <v>194</v>
      </c>
      <c r="G124" s="29">
        <v>731</v>
      </c>
      <c r="H124" s="59">
        <v>265</v>
      </c>
      <c r="I124" s="29">
        <v>92691</v>
      </c>
      <c r="J124" s="59">
        <v>37996</v>
      </c>
      <c r="K124" s="29">
        <v>68031</v>
      </c>
      <c r="L124" s="29">
        <v>29555</v>
      </c>
      <c r="M124" s="66">
        <f t="shared" si="4"/>
        <v>0.73395475288862999</v>
      </c>
      <c r="N124" s="55">
        <f t="shared" si="4"/>
        <v>0.77784503631961255</v>
      </c>
      <c r="O124" s="29">
        <v>7775824</v>
      </c>
      <c r="P124" s="59">
        <v>3500876</v>
      </c>
      <c r="Q124" s="29">
        <v>2905878</v>
      </c>
      <c r="R124" s="29">
        <v>1030102</v>
      </c>
      <c r="S124" s="49">
        <f t="shared" si="5"/>
        <v>0.3737067608526119</v>
      </c>
      <c r="T124" s="49">
        <f t="shared" si="6"/>
        <v>0.2942412127707465</v>
      </c>
    </row>
    <row r="125" spans="1:20" s="26" customFormat="1" ht="12.75" customHeight="1" x14ac:dyDescent="0.2">
      <c r="A125" s="56" t="s">
        <v>223</v>
      </c>
      <c r="B125" s="56" t="s">
        <v>2</v>
      </c>
      <c r="C125" s="56" t="s">
        <v>199</v>
      </c>
      <c r="D125" s="56" t="s">
        <v>315</v>
      </c>
      <c r="E125" s="56" t="s">
        <v>96</v>
      </c>
      <c r="F125" s="57" t="s">
        <v>194</v>
      </c>
      <c r="G125" s="29">
        <v>6</v>
      </c>
      <c r="H125" s="59">
        <v>2</v>
      </c>
      <c r="I125" s="29">
        <v>900</v>
      </c>
      <c r="J125" s="59">
        <v>240</v>
      </c>
      <c r="K125" s="29">
        <v>601</v>
      </c>
      <c r="L125" s="29">
        <v>108</v>
      </c>
      <c r="M125" s="66">
        <f t="shared" si="4"/>
        <v>0.6677777777777778</v>
      </c>
      <c r="N125" s="55">
        <f t="shared" si="4"/>
        <v>0.45</v>
      </c>
      <c r="O125" s="29">
        <v>16719</v>
      </c>
      <c r="P125" s="59">
        <v>6111</v>
      </c>
      <c r="Q125" s="29">
        <v>0</v>
      </c>
      <c r="R125" s="29">
        <v>0</v>
      </c>
      <c r="S125" s="49">
        <f t="shared" si="5"/>
        <v>0</v>
      </c>
      <c r="T125" s="49">
        <f t="shared" si="6"/>
        <v>0</v>
      </c>
    </row>
    <row r="126" spans="1:20" s="26" customFormat="1" ht="12.75" customHeight="1" x14ac:dyDescent="0.2">
      <c r="A126" s="56" t="s">
        <v>223</v>
      </c>
      <c r="B126" s="56" t="s">
        <v>2</v>
      </c>
      <c r="C126" s="56" t="s">
        <v>199</v>
      </c>
      <c r="D126" s="56" t="s">
        <v>227</v>
      </c>
      <c r="E126" s="56" t="s">
        <v>6</v>
      </c>
      <c r="F126" s="57" t="s">
        <v>194</v>
      </c>
      <c r="G126" s="29">
        <v>841</v>
      </c>
      <c r="H126" s="59">
        <v>318</v>
      </c>
      <c r="I126" s="29">
        <v>129258</v>
      </c>
      <c r="J126" s="59">
        <v>54764</v>
      </c>
      <c r="K126" s="29">
        <v>112356</v>
      </c>
      <c r="L126" s="29">
        <v>48368</v>
      </c>
      <c r="M126" s="66">
        <f t="shared" si="4"/>
        <v>0.86923826765074497</v>
      </c>
      <c r="N126" s="55">
        <f t="shared" si="4"/>
        <v>0.88320794682638226</v>
      </c>
      <c r="O126" s="29">
        <v>3442481</v>
      </c>
      <c r="P126" s="59">
        <v>1569551</v>
      </c>
      <c r="Q126" s="29">
        <v>2963</v>
      </c>
      <c r="R126" s="29">
        <v>156</v>
      </c>
      <c r="S126" s="49">
        <f t="shared" si="5"/>
        <v>8.607164425889351E-4</v>
      </c>
      <c r="T126" s="49">
        <f t="shared" si="6"/>
        <v>9.9391482022565686E-5</v>
      </c>
    </row>
    <row r="127" spans="1:20" s="26" customFormat="1" ht="12.75" customHeight="1" x14ac:dyDescent="0.2">
      <c r="A127" s="56" t="s">
        <v>244</v>
      </c>
      <c r="B127" s="56" t="s">
        <v>23</v>
      </c>
      <c r="C127" s="56" t="s">
        <v>23</v>
      </c>
      <c r="D127" s="56" t="s">
        <v>228</v>
      </c>
      <c r="E127" s="56" t="s">
        <v>7</v>
      </c>
      <c r="F127" s="57" t="s">
        <v>194</v>
      </c>
      <c r="G127" s="29">
        <v>1031</v>
      </c>
      <c r="H127" s="59">
        <v>382</v>
      </c>
      <c r="I127" s="29">
        <v>181230</v>
      </c>
      <c r="J127" s="59">
        <v>67837</v>
      </c>
      <c r="K127" s="29">
        <v>118339</v>
      </c>
      <c r="L127" s="29">
        <v>45183</v>
      </c>
      <c r="M127" s="66">
        <f t="shared" si="4"/>
        <v>0.65297688020747113</v>
      </c>
      <c r="N127" s="55">
        <f t="shared" si="4"/>
        <v>0.66605244925335727</v>
      </c>
      <c r="O127" s="29">
        <v>2815622</v>
      </c>
      <c r="P127" s="59">
        <v>1293056</v>
      </c>
      <c r="Q127" s="29">
        <v>19168</v>
      </c>
      <c r="R127" s="29">
        <v>10195</v>
      </c>
      <c r="S127" s="49">
        <f t="shared" si="5"/>
        <v>6.8077320037988054E-3</v>
      </c>
      <c r="T127" s="49">
        <f t="shared" si="6"/>
        <v>7.8844226390813697E-3</v>
      </c>
    </row>
    <row r="128" spans="1:20" s="26" customFormat="1" ht="12.75" customHeight="1" x14ac:dyDescent="0.2">
      <c r="A128" s="56" t="s">
        <v>244</v>
      </c>
      <c r="B128" s="56" t="s">
        <v>23</v>
      </c>
      <c r="C128" s="56" t="s">
        <v>23</v>
      </c>
      <c r="D128" s="56" t="s">
        <v>224</v>
      </c>
      <c r="E128" s="56" t="s">
        <v>3</v>
      </c>
      <c r="F128" s="57" t="s">
        <v>194</v>
      </c>
      <c r="G128" s="29">
        <v>3140</v>
      </c>
      <c r="H128" s="59">
        <v>1334</v>
      </c>
      <c r="I128" s="29">
        <v>538042</v>
      </c>
      <c r="J128" s="59">
        <v>219832</v>
      </c>
      <c r="K128" s="29">
        <v>388638</v>
      </c>
      <c r="L128" s="29">
        <v>152524</v>
      </c>
      <c r="M128" s="66">
        <f t="shared" si="4"/>
        <v>0.7223190754625104</v>
      </c>
      <c r="N128" s="55">
        <f t="shared" si="4"/>
        <v>0.69382073583463733</v>
      </c>
      <c r="O128" s="29">
        <v>24527801</v>
      </c>
      <c r="P128" s="59">
        <v>10538495</v>
      </c>
      <c r="Q128" s="29">
        <v>7868279</v>
      </c>
      <c r="R128" s="29">
        <v>2311443</v>
      </c>
      <c r="S128" s="49">
        <f t="shared" si="5"/>
        <v>0.32079023309101373</v>
      </c>
      <c r="T128" s="49">
        <f t="shared" si="6"/>
        <v>0.21933331087598371</v>
      </c>
    </row>
    <row r="129" spans="1:20" s="26" customFormat="1" ht="12.75" customHeight="1" x14ac:dyDescent="0.2">
      <c r="A129" s="56" t="s">
        <v>244</v>
      </c>
      <c r="B129" s="56" t="s">
        <v>23</v>
      </c>
      <c r="C129" s="56" t="s">
        <v>23</v>
      </c>
      <c r="D129" s="56" t="s">
        <v>227</v>
      </c>
      <c r="E129" s="56" t="s">
        <v>6</v>
      </c>
      <c r="F129" s="57" t="s">
        <v>194</v>
      </c>
      <c r="G129" s="29">
        <v>55</v>
      </c>
      <c r="H129" s="59">
        <v>18</v>
      </c>
      <c r="I129" s="29">
        <v>10340</v>
      </c>
      <c r="J129" s="59">
        <v>3376</v>
      </c>
      <c r="K129" s="29">
        <v>7573</v>
      </c>
      <c r="L129" s="29">
        <v>1941</v>
      </c>
      <c r="M129" s="66">
        <f t="shared" si="4"/>
        <v>0.73239845261121861</v>
      </c>
      <c r="N129" s="55">
        <f t="shared" si="4"/>
        <v>0.57494075829383884</v>
      </c>
      <c r="O129" s="29">
        <v>0</v>
      </c>
      <c r="P129" s="59">
        <v>5508</v>
      </c>
      <c r="Q129" s="29">
        <v>0</v>
      </c>
      <c r="R129" s="29">
        <v>0</v>
      </c>
      <c r="S129" s="49" t="e">
        <f t="shared" si="5"/>
        <v>#DIV/0!</v>
      </c>
      <c r="T129" s="49">
        <f t="shared" si="6"/>
        <v>0</v>
      </c>
    </row>
    <row r="130" spans="1:20" s="26" customFormat="1" ht="12.75" customHeight="1" x14ac:dyDescent="0.2">
      <c r="A130" s="56" t="s">
        <v>244</v>
      </c>
      <c r="B130" s="56" t="s">
        <v>23</v>
      </c>
      <c r="C130" s="56" t="s">
        <v>23</v>
      </c>
      <c r="D130" s="56" t="s">
        <v>226</v>
      </c>
      <c r="E130" s="56" t="s">
        <v>5</v>
      </c>
      <c r="F130" s="57" t="s">
        <v>194</v>
      </c>
      <c r="G130" s="29">
        <v>108</v>
      </c>
      <c r="H130" s="59">
        <v>4</v>
      </c>
      <c r="I130" s="29">
        <v>16428</v>
      </c>
      <c r="J130" s="59">
        <v>728</v>
      </c>
      <c r="K130" s="29">
        <v>8980</v>
      </c>
      <c r="L130" s="29">
        <v>312</v>
      </c>
      <c r="M130" s="66">
        <f t="shared" si="4"/>
        <v>0.54662770878987099</v>
      </c>
      <c r="N130" s="55">
        <f t="shared" si="4"/>
        <v>0.42857142857142855</v>
      </c>
      <c r="O130" s="29">
        <v>436730</v>
      </c>
      <c r="P130" s="59">
        <v>9111</v>
      </c>
      <c r="Q130" s="29">
        <v>5540</v>
      </c>
      <c r="R130" s="29">
        <v>860</v>
      </c>
      <c r="S130" s="49">
        <f t="shared" si="5"/>
        <v>1.2685183065051633E-2</v>
      </c>
      <c r="T130" s="49">
        <f t="shared" si="6"/>
        <v>9.4391395017012408E-2</v>
      </c>
    </row>
    <row r="131" spans="1:20" s="26" customFormat="1" ht="12.75" customHeight="1" x14ac:dyDescent="0.2">
      <c r="A131" s="56" t="s">
        <v>228</v>
      </c>
      <c r="B131" s="56" t="s">
        <v>7</v>
      </c>
      <c r="C131" s="56" t="s">
        <v>194</v>
      </c>
      <c r="D131" s="56" t="s">
        <v>244</v>
      </c>
      <c r="E131" s="56" t="s">
        <v>23</v>
      </c>
      <c r="F131" s="57" t="s">
        <v>23</v>
      </c>
      <c r="G131" s="29">
        <v>1034</v>
      </c>
      <c r="H131" s="59">
        <v>392</v>
      </c>
      <c r="I131" s="29">
        <v>181756</v>
      </c>
      <c r="J131" s="59">
        <v>69645</v>
      </c>
      <c r="K131" s="29">
        <v>145597</v>
      </c>
      <c r="L131" s="29">
        <v>60230</v>
      </c>
      <c r="M131" s="66">
        <f t="shared" si="4"/>
        <v>0.80105746165188496</v>
      </c>
      <c r="N131" s="55">
        <f t="shared" si="4"/>
        <v>0.86481441596668818</v>
      </c>
      <c r="O131" s="29">
        <v>2859112</v>
      </c>
      <c r="P131" s="59">
        <v>1218075</v>
      </c>
      <c r="Q131" s="29">
        <v>644350</v>
      </c>
      <c r="R131" s="29">
        <v>231186</v>
      </c>
      <c r="S131" s="49">
        <f t="shared" si="5"/>
        <v>0.22536717694165181</v>
      </c>
      <c r="T131" s="49">
        <f t="shared" si="6"/>
        <v>0.18979619481559018</v>
      </c>
    </row>
    <row r="132" spans="1:20" s="26" customFormat="1" ht="12.75" customHeight="1" x14ac:dyDescent="0.2">
      <c r="A132" s="56" t="s">
        <v>228</v>
      </c>
      <c r="B132" s="56" t="s">
        <v>7</v>
      </c>
      <c r="C132" s="56" t="s">
        <v>194</v>
      </c>
      <c r="D132" s="56" t="s">
        <v>235</v>
      </c>
      <c r="E132" s="56" t="s">
        <v>14</v>
      </c>
      <c r="F132" s="57" t="s">
        <v>205</v>
      </c>
      <c r="G132" s="29">
        <v>583</v>
      </c>
      <c r="H132" s="59">
        <v>219</v>
      </c>
      <c r="I132" s="29">
        <v>108264</v>
      </c>
      <c r="J132" s="59">
        <v>38332</v>
      </c>
      <c r="K132" s="29">
        <v>76523</v>
      </c>
      <c r="L132" s="29">
        <v>29533</v>
      </c>
      <c r="M132" s="66">
        <f t="shared" si="4"/>
        <v>0.70681851769748028</v>
      </c>
      <c r="N132" s="55">
        <f t="shared" si="4"/>
        <v>0.77045288531775014</v>
      </c>
      <c r="O132" s="29">
        <v>1815733</v>
      </c>
      <c r="P132" s="59">
        <v>1806642</v>
      </c>
      <c r="Q132" s="29">
        <v>424279</v>
      </c>
      <c r="R132" s="29">
        <v>182961</v>
      </c>
      <c r="S132" s="49">
        <f t="shared" si="5"/>
        <v>0.23366816596933579</v>
      </c>
      <c r="T132" s="49">
        <f t="shared" si="6"/>
        <v>0.10127130887026871</v>
      </c>
    </row>
    <row r="133" spans="1:20" s="26" customFormat="1" ht="12.75" customHeight="1" x14ac:dyDescent="0.2">
      <c r="A133" s="56" t="s">
        <v>228</v>
      </c>
      <c r="B133" s="56" t="s">
        <v>7</v>
      </c>
      <c r="C133" s="56" t="s">
        <v>194</v>
      </c>
      <c r="D133" s="56" t="s">
        <v>223</v>
      </c>
      <c r="E133" s="56" t="s">
        <v>2</v>
      </c>
      <c r="F133" s="57" t="s">
        <v>199</v>
      </c>
      <c r="G133" s="29">
        <v>3296</v>
      </c>
      <c r="H133" s="59">
        <v>1162</v>
      </c>
      <c r="I133" s="29">
        <v>341126</v>
      </c>
      <c r="J133" s="59">
        <v>95768</v>
      </c>
      <c r="K133" s="29">
        <v>285974</v>
      </c>
      <c r="L133" s="29">
        <v>87621</v>
      </c>
      <c r="M133" s="66">
        <f t="shared" si="4"/>
        <v>0.83832366926003876</v>
      </c>
      <c r="N133" s="55">
        <f t="shared" si="4"/>
        <v>0.91492983042352349</v>
      </c>
      <c r="O133" s="29">
        <v>87733587</v>
      </c>
      <c r="P133" s="59">
        <v>37864992</v>
      </c>
      <c r="Q133" s="29">
        <v>66965239</v>
      </c>
      <c r="R133" s="29">
        <v>30173293</v>
      </c>
      <c r="S133" s="49">
        <f t="shared" si="5"/>
        <v>0.763279392645829</v>
      </c>
      <c r="T133" s="49">
        <f t="shared" si="6"/>
        <v>0.79686516241704208</v>
      </c>
    </row>
    <row r="134" spans="1:20" s="26" customFormat="1" ht="12.75" customHeight="1" x14ac:dyDescent="0.2">
      <c r="A134" s="56" t="s">
        <v>228</v>
      </c>
      <c r="B134" s="56" t="s">
        <v>7</v>
      </c>
      <c r="C134" s="56" t="s">
        <v>194</v>
      </c>
      <c r="D134" s="56" t="s">
        <v>302</v>
      </c>
      <c r="E134" s="56" t="s">
        <v>81</v>
      </c>
      <c r="F134" s="57" t="s">
        <v>17</v>
      </c>
      <c r="G134" s="29">
        <v>116</v>
      </c>
      <c r="H134" s="59">
        <v>127</v>
      </c>
      <c r="I134" s="29">
        <v>21576</v>
      </c>
      <c r="J134" s="59">
        <v>23622</v>
      </c>
      <c r="K134" s="29">
        <v>14475</v>
      </c>
      <c r="L134" s="29">
        <v>18365</v>
      </c>
      <c r="M134" s="66">
        <f t="shared" si="4"/>
        <v>0.67088431590656283</v>
      </c>
      <c r="N134" s="55">
        <f t="shared" si="4"/>
        <v>0.77745322157310981</v>
      </c>
      <c r="O134" s="29">
        <v>895300</v>
      </c>
      <c r="P134" s="59">
        <v>989800</v>
      </c>
      <c r="Q134" s="29">
        <v>0</v>
      </c>
      <c r="R134" s="29">
        <v>0</v>
      </c>
      <c r="S134" s="49">
        <f t="shared" si="5"/>
        <v>0</v>
      </c>
      <c r="T134" s="49">
        <f t="shared" si="6"/>
        <v>0</v>
      </c>
    </row>
    <row r="135" spans="1:20" s="26" customFormat="1" ht="12.75" customHeight="1" x14ac:dyDescent="0.2">
      <c r="A135" s="56" t="s">
        <v>228</v>
      </c>
      <c r="B135" s="56" t="s">
        <v>7</v>
      </c>
      <c r="C135" s="56" t="s">
        <v>194</v>
      </c>
      <c r="D135" s="56" t="s">
        <v>256</v>
      </c>
      <c r="E135" s="56" t="s">
        <v>36</v>
      </c>
      <c r="F135" s="57" t="s">
        <v>220</v>
      </c>
      <c r="G135" s="29">
        <v>27</v>
      </c>
      <c r="H135" s="59">
        <v>43</v>
      </c>
      <c r="I135" s="29">
        <v>5022</v>
      </c>
      <c r="J135" s="59">
        <v>7998</v>
      </c>
      <c r="K135" s="29">
        <v>3485</v>
      </c>
      <c r="L135" s="29">
        <v>4823</v>
      </c>
      <c r="M135" s="66">
        <f t="shared" si="4"/>
        <v>0.69394663480684982</v>
      </c>
      <c r="N135" s="55">
        <f t="shared" si="4"/>
        <v>0.60302575643910983</v>
      </c>
      <c r="O135" s="29">
        <v>210000</v>
      </c>
      <c r="P135" s="59">
        <v>334600</v>
      </c>
      <c r="Q135" s="29">
        <v>0</v>
      </c>
      <c r="R135" s="29">
        <v>0</v>
      </c>
      <c r="S135" s="49">
        <f t="shared" si="5"/>
        <v>0</v>
      </c>
      <c r="T135" s="49">
        <f t="shared" si="6"/>
        <v>0</v>
      </c>
    </row>
    <row r="136" spans="1:20" s="26" customFormat="1" ht="12.75" customHeight="1" x14ac:dyDescent="0.2">
      <c r="A136" s="56" t="s">
        <v>228</v>
      </c>
      <c r="B136" s="56" t="s">
        <v>7</v>
      </c>
      <c r="C136" s="56" t="s">
        <v>194</v>
      </c>
      <c r="D136" s="56" t="s">
        <v>253</v>
      </c>
      <c r="E136" s="56" t="s">
        <v>33</v>
      </c>
      <c r="F136" s="57" t="s">
        <v>201</v>
      </c>
      <c r="G136" s="29">
        <v>97</v>
      </c>
      <c r="H136" s="59">
        <v>41</v>
      </c>
      <c r="I136" s="29">
        <v>17936</v>
      </c>
      <c r="J136" s="59">
        <v>7093</v>
      </c>
      <c r="K136" s="29">
        <v>12140</v>
      </c>
      <c r="L136" s="29">
        <v>5607</v>
      </c>
      <c r="M136" s="66">
        <f t="shared" si="4"/>
        <v>0.67685102586975909</v>
      </c>
      <c r="N136" s="55">
        <f t="shared" si="4"/>
        <v>0.79049767376286484</v>
      </c>
      <c r="O136" s="29">
        <v>0</v>
      </c>
      <c r="P136" s="59">
        <v>0</v>
      </c>
      <c r="Q136" s="29">
        <v>0</v>
      </c>
      <c r="R136" s="29">
        <v>0</v>
      </c>
      <c r="S136" s="49" t="e">
        <f t="shared" si="5"/>
        <v>#DIV/0!</v>
      </c>
      <c r="T136" s="49" t="e">
        <f t="shared" si="6"/>
        <v>#DIV/0!</v>
      </c>
    </row>
    <row r="137" spans="1:20" s="26" customFormat="1" ht="12.75" customHeight="1" x14ac:dyDescent="0.2">
      <c r="A137" s="56" t="s">
        <v>228</v>
      </c>
      <c r="B137" s="56" t="s">
        <v>7</v>
      </c>
      <c r="C137" s="56" t="s">
        <v>194</v>
      </c>
      <c r="D137" s="56" t="s">
        <v>443</v>
      </c>
      <c r="E137" s="56" t="s">
        <v>444</v>
      </c>
      <c r="F137" s="57" t="s">
        <v>219</v>
      </c>
      <c r="G137" s="29">
        <v>136</v>
      </c>
      <c r="H137" s="59">
        <v>58</v>
      </c>
      <c r="I137" s="29">
        <v>24553</v>
      </c>
      <c r="J137" s="59">
        <v>8823</v>
      </c>
      <c r="K137" s="29">
        <v>16904</v>
      </c>
      <c r="L137" s="29">
        <v>7090</v>
      </c>
      <c r="M137" s="66">
        <f t="shared" ref="M137:N200" si="7">K137/I137</f>
        <v>0.68846984075265749</v>
      </c>
      <c r="N137" s="55">
        <f t="shared" si="7"/>
        <v>0.80358154822622696</v>
      </c>
      <c r="O137" s="29">
        <v>0</v>
      </c>
      <c r="P137" s="59">
        <v>0</v>
      </c>
      <c r="Q137" s="29">
        <v>0</v>
      </c>
      <c r="R137" s="29">
        <v>0</v>
      </c>
      <c r="S137" s="49" t="e">
        <f t="shared" ref="S137:S200" si="8">Q137/O137</f>
        <v>#DIV/0!</v>
      </c>
      <c r="T137" s="49" t="e">
        <f t="shared" ref="T137:T200" si="9">R137/P137</f>
        <v>#DIV/0!</v>
      </c>
    </row>
    <row r="138" spans="1:20" s="26" customFormat="1" ht="12.75" customHeight="1" x14ac:dyDescent="0.2">
      <c r="A138" s="56" t="s">
        <v>228</v>
      </c>
      <c r="B138" s="56" t="s">
        <v>7</v>
      </c>
      <c r="C138" s="56" t="s">
        <v>194</v>
      </c>
      <c r="D138" s="56" t="s">
        <v>258</v>
      </c>
      <c r="E138" s="56" t="s">
        <v>38</v>
      </c>
      <c r="F138" s="57" t="s">
        <v>199</v>
      </c>
      <c r="G138" s="29">
        <v>545</v>
      </c>
      <c r="H138" s="59">
        <v>151</v>
      </c>
      <c r="I138" s="29">
        <v>90503</v>
      </c>
      <c r="J138" s="59">
        <v>26829</v>
      </c>
      <c r="K138" s="29">
        <v>75084</v>
      </c>
      <c r="L138" s="29">
        <v>23117</v>
      </c>
      <c r="M138" s="66">
        <f t="shared" si="7"/>
        <v>0.82962995701799935</v>
      </c>
      <c r="N138" s="55">
        <f t="shared" si="7"/>
        <v>0.86164225278616424</v>
      </c>
      <c r="O138" s="29">
        <v>1968903</v>
      </c>
      <c r="P138" s="59">
        <v>177099</v>
      </c>
      <c r="Q138" s="29">
        <v>148204</v>
      </c>
      <c r="R138" s="29">
        <v>62278</v>
      </c>
      <c r="S138" s="49">
        <f t="shared" si="8"/>
        <v>7.527237248356064E-2</v>
      </c>
      <c r="T138" s="49">
        <f t="shared" si="9"/>
        <v>0.35165641816159321</v>
      </c>
    </row>
    <row r="139" spans="1:20" s="26" customFormat="1" ht="12.75" customHeight="1" x14ac:dyDescent="0.2">
      <c r="A139" s="56" t="s">
        <v>228</v>
      </c>
      <c r="B139" s="56" t="s">
        <v>7</v>
      </c>
      <c r="C139" s="56" t="s">
        <v>194</v>
      </c>
      <c r="D139" s="56" t="s">
        <v>266</v>
      </c>
      <c r="E139" s="56" t="s">
        <v>46</v>
      </c>
      <c r="F139" s="57" t="s">
        <v>196</v>
      </c>
      <c r="G139" s="29">
        <v>1</v>
      </c>
      <c r="H139" s="60"/>
      <c r="I139" s="29">
        <v>0</v>
      </c>
      <c r="J139" s="60"/>
      <c r="K139" s="29">
        <v>0</v>
      </c>
      <c r="L139" s="58"/>
      <c r="M139" s="66" t="e">
        <f t="shared" si="7"/>
        <v>#DIV/0!</v>
      </c>
      <c r="N139" s="55" t="e">
        <f t="shared" si="7"/>
        <v>#DIV/0!</v>
      </c>
      <c r="O139" s="29">
        <v>68400</v>
      </c>
      <c r="P139" s="60"/>
      <c r="Q139" s="29">
        <v>51661</v>
      </c>
      <c r="R139" s="58"/>
      <c r="S139" s="49">
        <f t="shared" si="8"/>
        <v>0.75527777777777783</v>
      </c>
      <c r="T139" s="49" t="e">
        <f t="shared" si="9"/>
        <v>#DIV/0!</v>
      </c>
    </row>
    <row r="140" spans="1:20" s="26" customFormat="1" ht="12.75" customHeight="1" x14ac:dyDescent="0.2">
      <c r="A140" s="56" t="s">
        <v>228</v>
      </c>
      <c r="B140" s="56" t="s">
        <v>7</v>
      </c>
      <c r="C140" s="56" t="s">
        <v>194</v>
      </c>
      <c r="D140" s="56" t="s">
        <v>252</v>
      </c>
      <c r="E140" s="56" t="s">
        <v>32</v>
      </c>
      <c r="F140" s="57" t="s">
        <v>199</v>
      </c>
      <c r="G140" s="29">
        <v>628</v>
      </c>
      <c r="H140" s="59">
        <v>254</v>
      </c>
      <c r="I140" s="29">
        <v>109902</v>
      </c>
      <c r="J140" s="59">
        <v>44128</v>
      </c>
      <c r="K140" s="29">
        <v>98153</v>
      </c>
      <c r="L140" s="29">
        <v>42088</v>
      </c>
      <c r="M140" s="66">
        <f t="shared" si="7"/>
        <v>0.89309566704882537</v>
      </c>
      <c r="N140" s="55">
        <f t="shared" si="7"/>
        <v>0.95377084844089921</v>
      </c>
      <c r="O140" s="29">
        <v>0</v>
      </c>
      <c r="P140" s="59">
        <v>0</v>
      </c>
      <c r="Q140" s="29">
        <v>0</v>
      </c>
      <c r="R140" s="29">
        <v>0</v>
      </c>
      <c r="S140" s="49" t="e">
        <f t="shared" si="8"/>
        <v>#DIV/0!</v>
      </c>
      <c r="T140" s="49" t="e">
        <f t="shared" si="9"/>
        <v>#DIV/0!</v>
      </c>
    </row>
    <row r="141" spans="1:20" s="26" customFormat="1" ht="12.75" customHeight="1" x14ac:dyDescent="0.2">
      <c r="A141" s="56" t="s">
        <v>228</v>
      </c>
      <c r="B141" s="56" t="s">
        <v>7</v>
      </c>
      <c r="C141" s="56" t="s">
        <v>194</v>
      </c>
      <c r="D141" s="56" t="s">
        <v>243</v>
      </c>
      <c r="E141" s="56" t="s">
        <v>22</v>
      </c>
      <c r="F141" s="57" t="s">
        <v>23</v>
      </c>
      <c r="G141" s="29">
        <v>889</v>
      </c>
      <c r="H141" s="59">
        <v>271</v>
      </c>
      <c r="I141" s="29">
        <v>160180</v>
      </c>
      <c r="J141" s="59">
        <v>49556</v>
      </c>
      <c r="K141" s="29">
        <v>126304</v>
      </c>
      <c r="L141" s="29">
        <v>42681</v>
      </c>
      <c r="M141" s="66">
        <f t="shared" si="7"/>
        <v>0.78851292296166808</v>
      </c>
      <c r="N141" s="55">
        <f t="shared" si="7"/>
        <v>0.86126806037614012</v>
      </c>
      <c r="O141" s="29">
        <v>2556357</v>
      </c>
      <c r="P141" s="59">
        <v>1012132</v>
      </c>
      <c r="Q141" s="29">
        <v>4864</v>
      </c>
      <c r="R141" s="29">
        <v>2630</v>
      </c>
      <c r="S141" s="49">
        <f t="shared" si="8"/>
        <v>1.9027076421642205E-3</v>
      </c>
      <c r="T141" s="49">
        <f t="shared" si="9"/>
        <v>2.5984752976884436E-3</v>
      </c>
    </row>
    <row r="142" spans="1:20" s="26" customFormat="1" ht="12.75" customHeight="1" x14ac:dyDescent="0.2">
      <c r="A142" s="56" t="s">
        <v>228</v>
      </c>
      <c r="B142" s="56" t="s">
        <v>7</v>
      </c>
      <c r="C142" s="56" t="s">
        <v>194</v>
      </c>
      <c r="D142" s="56" t="s">
        <v>268</v>
      </c>
      <c r="E142" s="56" t="s">
        <v>48</v>
      </c>
      <c r="F142" s="57" t="s">
        <v>204</v>
      </c>
      <c r="G142" s="29">
        <v>113</v>
      </c>
      <c r="H142" s="59">
        <v>113</v>
      </c>
      <c r="I142" s="29">
        <v>21010</v>
      </c>
      <c r="J142" s="59">
        <v>20970</v>
      </c>
      <c r="K142" s="29">
        <v>15935</v>
      </c>
      <c r="L142" s="29">
        <v>15685</v>
      </c>
      <c r="M142" s="66">
        <f t="shared" si="7"/>
        <v>0.7584483579247977</v>
      </c>
      <c r="N142" s="55">
        <f t="shared" si="7"/>
        <v>0.74797329518359557</v>
      </c>
      <c r="O142" s="29">
        <v>808500</v>
      </c>
      <c r="P142" s="59">
        <v>506100</v>
      </c>
      <c r="Q142" s="29">
        <v>12427</v>
      </c>
      <c r="R142" s="29">
        <v>8564</v>
      </c>
      <c r="S142" s="49">
        <f t="shared" si="8"/>
        <v>1.53704390847248E-2</v>
      </c>
      <c r="T142" s="49">
        <f t="shared" si="9"/>
        <v>1.6921557004544556E-2</v>
      </c>
    </row>
    <row r="143" spans="1:20" s="26" customFormat="1" ht="12.75" customHeight="1" x14ac:dyDescent="0.2">
      <c r="A143" s="56" t="s">
        <v>228</v>
      </c>
      <c r="B143" s="56" t="s">
        <v>7</v>
      </c>
      <c r="C143" s="56" t="s">
        <v>194</v>
      </c>
      <c r="D143" s="56" t="s">
        <v>248</v>
      </c>
      <c r="E143" s="56" t="s">
        <v>27</v>
      </c>
      <c r="F143" s="57" t="s">
        <v>202</v>
      </c>
      <c r="G143" s="29">
        <v>86</v>
      </c>
      <c r="H143" s="59">
        <v>49</v>
      </c>
      <c r="I143" s="29">
        <v>8380</v>
      </c>
      <c r="J143" s="59">
        <v>8570</v>
      </c>
      <c r="K143" s="29">
        <v>6459</v>
      </c>
      <c r="L143" s="29">
        <v>7285</v>
      </c>
      <c r="M143" s="66">
        <f t="shared" si="7"/>
        <v>0.77076372315035802</v>
      </c>
      <c r="N143" s="55">
        <f t="shared" si="7"/>
        <v>0.8500583430571762</v>
      </c>
      <c r="O143" s="29">
        <v>233800</v>
      </c>
      <c r="P143" s="59">
        <v>350000</v>
      </c>
      <c r="Q143" s="29">
        <v>1826</v>
      </c>
      <c r="R143" s="29">
        <v>1444</v>
      </c>
      <c r="S143" s="49">
        <f t="shared" si="8"/>
        <v>7.8100940975192471E-3</v>
      </c>
      <c r="T143" s="49">
        <f t="shared" si="9"/>
        <v>4.1257142857142855E-3</v>
      </c>
    </row>
    <row r="144" spans="1:20" s="26" customFormat="1" ht="12.75" customHeight="1" x14ac:dyDescent="0.2">
      <c r="A144" s="56" t="s">
        <v>228</v>
      </c>
      <c r="B144" s="56" t="s">
        <v>7</v>
      </c>
      <c r="C144" s="56" t="s">
        <v>194</v>
      </c>
      <c r="D144" s="56" t="s">
        <v>267</v>
      </c>
      <c r="E144" s="56" t="s">
        <v>47</v>
      </c>
      <c r="F144" s="57" t="s">
        <v>208</v>
      </c>
      <c r="G144" s="29">
        <v>92</v>
      </c>
      <c r="H144" s="59">
        <v>32</v>
      </c>
      <c r="I144" s="29">
        <v>17112</v>
      </c>
      <c r="J144" s="59">
        <v>5952</v>
      </c>
      <c r="K144" s="29">
        <v>10557</v>
      </c>
      <c r="L144" s="29">
        <v>4855</v>
      </c>
      <c r="M144" s="66">
        <f t="shared" si="7"/>
        <v>0.61693548387096775</v>
      </c>
      <c r="N144" s="55">
        <f t="shared" si="7"/>
        <v>0.81569220430107525</v>
      </c>
      <c r="O144" s="29">
        <v>27594</v>
      </c>
      <c r="P144" s="59">
        <v>4641</v>
      </c>
      <c r="Q144" s="29">
        <v>27594</v>
      </c>
      <c r="R144" s="29">
        <v>4641</v>
      </c>
      <c r="S144" s="49">
        <f t="shared" si="8"/>
        <v>1</v>
      </c>
      <c r="T144" s="49">
        <f t="shared" si="9"/>
        <v>1</v>
      </c>
    </row>
    <row r="145" spans="1:20" s="26" customFormat="1" ht="12.75" customHeight="1" x14ac:dyDescent="0.2">
      <c r="A145" s="56" t="s">
        <v>228</v>
      </c>
      <c r="B145" s="56" t="s">
        <v>7</v>
      </c>
      <c r="C145" s="56" t="s">
        <v>194</v>
      </c>
      <c r="D145" s="56" t="s">
        <v>234</v>
      </c>
      <c r="E145" s="56" t="s">
        <v>13</v>
      </c>
      <c r="F145" s="57" t="s">
        <v>202</v>
      </c>
      <c r="G145" s="29">
        <v>111</v>
      </c>
      <c r="H145" s="59">
        <v>13</v>
      </c>
      <c r="I145" s="29">
        <v>4318</v>
      </c>
      <c r="J145" s="59">
        <v>474</v>
      </c>
      <c r="K145" s="29">
        <v>2068</v>
      </c>
      <c r="L145" s="29">
        <v>260</v>
      </c>
      <c r="M145" s="66">
        <f t="shared" si="7"/>
        <v>0.47892542843909219</v>
      </c>
      <c r="N145" s="55">
        <f t="shared" si="7"/>
        <v>0.54852320675105481</v>
      </c>
      <c r="O145" s="29">
        <v>0</v>
      </c>
      <c r="P145" s="59">
        <v>0</v>
      </c>
      <c r="Q145" s="29">
        <v>0</v>
      </c>
      <c r="R145" s="29">
        <v>0</v>
      </c>
      <c r="S145" s="49" t="e">
        <f t="shared" si="8"/>
        <v>#DIV/0!</v>
      </c>
      <c r="T145" s="49" t="e">
        <f t="shared" si="9"/>
        <v>#DIV/0!</v>
      </c>
    </row>
    <row r="146" spans="1:20" s="26" customFormat="1" ht="12.75" customHeight="1" x14ac:dyDescent="0.2">
      <c r="A146" s="56" t="s">
        <v>228</v>
      </c>
      <c r="B146" s="56" t="s">
        <v>7</v>
      </c>
      <c r="C146" s="56" t="s">
        <v>194</v>
      </c>
      <c r="D146" s="56" t="s">
        <v>240</v>
      </c>
      <c r="E146" s="56" t="s">
        <v>19</v>
      </c>
      <c r="F146" s="57" t="s">
        <v>198</v>
      </c>
      <c r="G146" s="29">
        <v>305</v>
      </c>
      <c r="H146" s="59">
        <v>161</v>
      </c>
      <c r="I146" s="29">
        <v>84966</v>
      </c>
      <c r="J146" s="59">
        <v>44243</v>
      </c>
      <c r="K146" s="29">
        <v>80133</v>
      </c>
      <c r="L146" s="29">
        <v>42374</v>
      </c>
      <c r="M146" s="66">
        <f t="shared" si="7"/>
        <v>0.94311842384012423</v>
      </c>
      <c r="N146" s="55">
        <f t="shared" si="7"/>
        <v>0.95775602920235969</v>
      </c>
      <c r="O146" s="29">
        <v>3374290</v>
      </c>
      <c r="P146" s="59">
        <v>1730386</v>
      </c>
      <c r="Q146" s="29">
        <v>754061</v>
      </c>
      <c r="R146" s="29">
        <v>460072</v>
      </c>
      <c r="S146" s="49">
        <f t="shared" si="8"/>
        <v>0.22347249347270093</v>
      </c>
      <c r="T146" s="49">
        <f t="shared" si="9"/>
        <v>0.26587824913054081</v>
      </c>
    </row>
    <row r="147" spans="1:20" s="26" customFormat="1" ht="12.75" customHeight="1" x14ac:dyDescent="0.2">
      <c r="A147" s="56" t="s">
        <v>228</v>
      </c>
      <c r="B147" s="56" t="s">
        <v>7</v>
      </c>
      <c r="C147" s="56" t="s">
        <v>194</v>
      </c>
      <c r="D147" s="56" t="s">
        <v>270</v>
      </c>
      <c r="E147" s="56" t="s">
        <v>50</v>
      </c>
      <c r="F147" s="57" t="s">
        <v>200</v>
      </c>
      <c r="G147" s="29">
        <v>34</v>
      </c>
      <c r="H147" s="59">
        <v>50</v>
      </c>
      <c r="I147" s="29">
        <v>0</v>
      </c>
      <c r="J147" s="59">
        <v>6780</v>
      </c>
      <c r="K147" s="29">
        <v>0</v>
      </c>
      <c r="L147" s="29">
        <v>4498</v>
      </c>
      <c r="M147" s="66" t="e">
        <f t="shared" si="7"/>
        <v>#DIV/0!</v>
      </c>
      <c r="N147" s="55">
        <f t="shared" si="7"/>
        <v>0.66342182890855461</v>
      </c>
      <c r="O147" s="29">
        <v>2325600</v>
      </c>
      <c r="P147" s="59">
        <v>962236</v>
      </c>
      <c r="Q147" s="29">
        <v>84883</v>
      </c>
      <c r="R147" s="29">
        <v>82917</v>
      </c>
      <c r="S147" s="49">
        <f t="shared" si="8"/>
        <v>3.6499398004815962E-2</v>
      </c>
      <c r="T147" s="49">
        <f t="shared" si="9"/>
        <v>8.6171167987894856E-2</v>
      </c>
    </row>
    <row r="148" spans="1:20" s="26" customFormat="1" ht="12.75" customHeight="1" x14ac:dyDescent="0.2">
      <c r="A148" s="56" t="s">
        <v>228</v>
      </c>
      <c r="B148" s="56" t="s">
        <v>7</v>
      </c>
      <c r="C148" s="56" t="s">
        <v>194</v>
      </c>
      <c r="D148" s="56" t="s">
        <v>318</v>
      </c>
      <c r="E148" s="56" t="s">
        <v>100</v>
      </c>
      <c r="F148" s="57" t="s">
        <v>199</v>
      </c>
      <c r="G148" s="29">
        <v>1</v>
      </c>
      <c r="H148" s="60"/>
      <c r="I148" s="29">
        <v>0</v>
      </c>
      <c r="J148" s="60"/>
      <c r="K148" s="29">
        <v>0</v>
      </c>
      <c r="L148" s="58"/>
      <c r="M148" s="66" t="e">
        <f t="shared" si="7"/>
        <v>#DIV/0!</v>
      </c>
      <c r="N148" s="55" t="e">
        <f t="shared" si="7"/>
        <v>#DIV/0!</v>
      </c>
      <c r="O148" s="29">
        <v>68400</v>
      </c>
      <c r="P148" s="60"/>
      <c r="Q148" s="29">
        <v>52026</v>
      </c>
      <c r="R148" s="58"/>
      <c r="S148" s="49">
        <f t="shared" si="8"/>
        <v>0.7606140350877193</v>
      </c>
      <c r="T148" s="49" t="e">
        <f t="shared" si="9"/>
        <v>#DIV/0!</v>
      </c>
    </row>
    <row r="149" spans="1:20" s="26" customFormat="1" ht="12.75" customHeight="1" x14ac:dyDescent="0.2">
      <c r="A149" s="56" t="s">
        <v>228</v>
      </c>
      <c r="B149" s="56" t="s">
        <v>7</v>
      </c>
      <c r="C149" s="56" t="s">
        <v>194</v>
      </c>
      <c r="D149" s="56" t="s">
        <v>236</v>
      </c>
      <c r="E149" s="56" t="s">
        <v>15</v>
      </c>
      <c r="F149" s="57" t="s">
        <v>203</v>
      </c>
      <c r="G149" s="29">
        <v>114</v>
      </c>
      <c r="H149" s="59">
        <v>61</v>
      </c>
      <c r="I149" s="29">
        <v>16848</v>
      </c>
      <c r="J149" s="59">
        <v>10830</v>
      </c>
      <c r="K149" s="29">
        <v>12398</v>
      </c>
      <c r="L149" s="29">
        <v>9204</v>
      </c>
      <c r="M149" s="66">
        <f t="shared" si="7"/>
        <v>0.73587369420702753</v>
      </c>
      <c r="N149" s="55">
        <f t="shared" si="7"/>
        <v>0.84986149584487536</v>
      </c>
      <c r="O149" s="29">
        <v>309107</v>
      </c>
      <c r="P149" s="59">
        <v>141010</v>
      </c>
      <c r="Q149" s="29">
        <v>11886</v>
      </c>
      <c r="R149" s="29">
        <v>12929</v>
      </c>
      <c r="S149" s="49">
        <f t="shared" si="8"/>
        <v>3.8452704079817018E-2</v>
      </c>
      <c r="T149" s="49">
        <f t="shared" si="9"/>
        <v>9.1688532728175301E-2</v>
      </c>
    </row>
    <row r="150" spans="1:20" s="26" customFormat="1" ht="12.75" customHeight="1" x14ac:dyDescent="0.2">
      <c r="A150" s="56" t="s">
        <v>228</v>
      </c>
      <c r="B150" s="56" t="s">
        <v>7</v>
      </c>
      <c r="C150" s="56" t="s">
        <v>194</v>
      </c>
      <c r="D150" s="56" t="s">
        <v>264</v>
      </c>
      <c r="E150" s="56" t="s">
        <v>44</v>
      </c>
      <c r="F150" s="57" t="s">
        <v>204</v>
      </c>
      <c r="G150" s="29">
        <v>745</v>
      </c>
      <c r="H150" s="59">
        <v>272</v>
      </c>
      <c r="I150" s="29">
        <v>135108</v>
      </c>
      <c r="J150" s="59">
        <v>49880</v>
      </c>
      <c r="K150" s="29">
        <v>105726</v>
      </c>
      <c r="L150" s="29">
        <v>39355</v>
      </c>
      <c r="M150" s="66">
        <f t="shared" si="7"/>
        <v>0.78252953193001151</v>
      </c>
      <c r="N150" s="55">
        <f t="shared" si="7"/>
        <v>0.78899358460304736</v>
      </c>
      <c r="O150" s="29">
        <v>2407385</v>
      </c>
      <c r="P150" s="59">
        <v>952334</v>
      </c>
      <c r="Q150" s="29">
        <v>571</v>
      </c>
      <c r="R150" s="29">
        <v>1193</v>
      </c>
      <c r="S150" s="49">
        <f t="shared" si="8"/>
        <v>2.3718682304658373E-4</v>
      </c>
      <c r="T150" s="49">
        <f t="shared" si="9"/>
        <v>1.2527117586897034E-3</v>
      </c>
    </row>
    <row r="151" spans="1:20" s="26" customFormat="1" ht="12.75" customHeight="1" x14ac:dyDescent="0.2">
      <c r="A151" s="56" t="s">
        <v>228</v>
      </c>
      <c r="B151" s="56" t="s">
        <v>7</v>
      </c>
      <c r="C151" s="56" t="s">
        <v>194</v>
      </c>
      <c r="D151" s="56" t="s">
        <v>423</v>
      </c>
      <c r="E151" s="56" t="s">
        <v>424</v>
      </c>
      <c r="F151" s="57" t="s">
        <v>23</v>
      </c>
      <c r="G151" s="29">
        <v>1</v>
      </c>
      <c r="H151" s="60"/>
      <c r="I151" s="29">
        <v>186</v>
      </c>
      <c r="J151" s="60"/>
      <c r="K151" s="29">
        <v>88</v>
      </c>
      <c r="L151" s="58"/>
      <c r="M151" s="66">
        <f t="shared" si="7"/>
        <v>0.4731182795698925</v>
      </c>
      <c r="N151" s="55" t="e">
        <f t="shared" si="7"/>
        <v>#DIV/0!</v>
      </c>
      <c r="O151" s="29">
        <v>56075</v>
      </c>
      <c r="P151" s="60"/>
      <c r="Q151" s="29">
        <v>0</v>
      </c>
      <c r="R151" s="58"/>
      <c r="S151" s="49">
        <f t="shared" si="8"/>
        <v>0</v>
      </c>
      <c r="T151" s="49" t="e">
        <f t="shared" si="9"/>
        <v>#DIV/0!</v>
      </c>
    </row>
    <row r="152" spans="1:20" s="26" customFormat="1" ht="12.75" customHeight="1" x14ac:dyDescent="0.2">
      <c r="A152" s="56" t="s">
        <v>228</v>
      </c>
      <c r="B152" s="56" t="s">
        <v>7</v>
      </c>
      <c r="C152" s="56" t="s">
        <v>194</v>
      </c>
      <c r="D152" s="56" t="s">
        <v>262</v>
      </c>
      <c r="E152" s="56" t="s">
        <v>42</v>
      </c>
      <c r="F152" s="57" t="s">
        <v>199</v>
      </c>
      <c r="G152" s="29">
        <v>476</v>
      </c>
      <c r="H152" s="59">
        <v>169</v>
      </c>
      <c r="I152" s="29">
        <v>73624</v>
      </c>
      <c r="J152" s="59">
        <v>26325</v>
      </c>
      <c r="K152" s="29">
        <v>61693</v>
      </c>
      <c r="L152" s="29">
        <v>24177</v>
      </c>
      <c r="M152" s="66">
        <f t="shared" si="7"/>
        <v>0.83794686515266759</v>
      </c>
      <c r="N152" s="55">
        <f t="shared" si="7"/>
        <v>0.91840455840455837</v>
      </c>
      <c r="O152" s="29">
        <v>298697</v>
      </c>
      <c r="P152" s="59">
        <v>18606</v>
      </c>
      <c r="Q152" s="29">
        <v>43027</v>
      </c>
      <c r="R152" s="29">
        <v>219</v>
      </c>
      <c r="S152" s="49">
        <f t="shared" si="8"/>
        <v>0.14404898609627817</v>
      </c>
      <c r="T152" s="49">
        <f t="shared" si="9"/>
        <v>1.1770396646243148E-2</v>
      </c>
    </row>
    <row r="153" spans="1:20" s="26" customFormat="1" ht="12.75" customHeight="1" x14ac:dyDescent="0.2">
      <c r="A153" s="56" t="s">
        <v>228</v>
      </c>
      <c r="B153" s="56" t="s">
        <v>7</v>
      </c>
      <c r="C153" s="56" t="s">
        <v>194</v>
      </c>
      <c r="D153" s="56" t="s">
        <v>238</v>
      </c>
      <c r="E153" s="56" t="s">
        <v>17</v>
      </c>
      <c r="F153" s="57" t="s">
        <v>17</v>
      </c>
      <c r="G153" s="29">
        <v>2344</v>
      </c>
      <c r="H153" s="59">
        <v>937</v>
      </c>
      <c r="I153" s="29">
        <v>363034</v>
      </c>
      <c r="J153" s="59">
        <v>143928</v>
      </c>
      <c r="K153" s="29">
        <v>306936</v>
      </c>
      <c r="L153" s="29">
        <v>131035</v>
      </c>
      <c r="M153" s="66">
        <f t="shared" si="7"/>
        <v>0.84547452855655392</v>
      </c>
      <c r="N153" s="55">
        <f t="shared" si="7"/>
        <v>0.91042048802178865</v>
      </c>
      <c r="O153" s="29">
        <v>19991242</v>
      </c>
      <c r="P153" s="59">
        <v>8358862</v>
      </c>
      <c r="Q153" s="29">
        <v>1900701</v>
      </c>
      <c r="R153" s="29">
        <v>614372</v>
      </c>
      <c r="S153" s="49">
        <f t="shared" si="8"/>
        <v>9.5076684079958618E-2</v>
      </c>
      <c r="T153" s="49">
        <f t="shared" si="9"/>
        <v>7.3499478756797271E-2</v>
      </c>
    </row>
    <row r="154" spans="1:20" s="26" customFormat="1" ht="12.75" customHeight="1" x14ac:dyDescent="0.2">
      <c r="A154" s="56" t="s">
        <v>228</v>
      </c>
      <c r="B154" s="56" t="s">
        <v>7</v>
      </c>
      <c r="C154" s="56" t="s">
        <v>194</v>
      </c>
      <c r="D154" s="56" t="s">
        <v>255</v>
      </c>
      <c r="E154" s="56" t="s">
        <v>35</v>
      </c>
      <c r="F154" s="57" t="s">
        <v>200</v>
      </c>
      <c r="G154" s="58"/>
      <c r="H154" s="59">
        <v>28</v>
      </c>
      <c r="I154" s="58"/>
      <c r="J154" s="59">
        <v>4980</v>
      </c>
      <c r="K154" s="58"/>
      <c r="L154" s="29">
        <v>3263</v>
      </c>
      <c r="M154" s="66" t="e">
        <f t="shared" si="7"/>
        <v>#DIV/0!</v>
      </c>
      <c r="N154" s="55">
        <f t="shared" si="7"/>
        <v>0.65522088353413654</v>
      </c>
      <c r="O154" s="58"/>
      <c r="P154" s="59">
        <v>102700</v>
      </c>
      <c r="Q154" s="58"/>
      <c r="R154" s="29">
        <v>16355</v>
      </c>
      <c r="S154" s="49" t="e">
        <f t="shared" si="8"/>
        <v>#DIV/0!</v>
      </c>
      <c r="T154" s="49">
        <f t="shared" si="9"/>
        <v>0.15925024342745861</v>
      </c>
    </row>
    <row r="155" spans="1:20" s="26" customFormat="1" ht="12.75" customHeight="1" x14ac:dyDescent="0.2">
      <c r="A155" s="56" t="s">
        <v>228</v>
      </c>
      <c r="B155" s="56" t="s">
        <v>7</v>
      </c>
      <c r="C155" s="56" t="s">
        <v>194</v>
      </c>
      <c r="D155" s="56" t="s">
        <v>263</v>
      </c>
      <c r="E155" s="56" t="s">
        <v>43</v>
      </c>
      <c r="F155" s="57" t="s">
        <v>210</v>
      </c>
      <c r="G155" s="29">
        <v>1</v>
      </c>
      <c r="H155" s="60"/>
      <c r="I155" s="29">
        <v>0</v>
      </c>
      <c r="J155" s="60"/>
      <c r="K155" s="29">
        <v>0</v>
      </c>
      <c r="L155" s="58"/>
      <c r="M155" s="66" t="e">
        <f t="shared" si="7"/>
        <v>#DIV/0!</v>
      </c>
      <c r="N155" s="55" t="e">
        <f t="shared" si="7"/>
        <v>#DIV/0!</v>
      </c>
      <c r="O155" s="29">
        <v>68400</v>
      </c>
      <c r="P155" s="60"/>
      <c r="Q155" s="29">
        <v>46076</v>
      </c>
      <c r="R155" s="58"/>
      <c r="S155" s="49">
        <f t="shared" si="8"/>
        <v>0.67362573099415202</v>
      </c>
      <c r="T155" s="49" t="e">
        <f t="shared" si="9"/>
        <v>#DIV/0!</v>
      </c>
    </row>
    <row r="156" spans="1:20" s="26" customFormat="1" ht="12.75" customHeight="1" x14ac:dyDescent="0.2">
      <c r="A156" s="56" t="s">
        <v>327</v>
      </c>
      <c r="B156" s="56" t="s">
        <v>108</v>
      </c>
      <c r="C156" s="56" t="s">
        <v>206</v>
      </c>
      <c r="D156" s="56" t="s">
        <v>224</v>
      </c>
      <c r="E156" s="56" t="s">
        <v>3</v>
      </c>
      <c r="F156" s="57" t="s">
        <v>194</v>
      </c>
      <c r="G156" s="29">
        <v>94</v>
      </c>
      <c r="H156" s="59">
        <v>39</v>
      </c>
      <c r="I156" s="29">
        <v>0</v>
      </c>
      <c r="J156" s="59">
        <v>0</v>
      </c>
      <c r="K156" s="29">
        <v>0</v>
      </c>
      <c r="L156" s="29">
        <v>0</v>
      </c>
      <c r="M156" s="66" t="e">
        <f t="shared" si="7"/>
        <v>#DIV/0!</v>
      </c>
      <c r="N156" s="55" t="e">
        <f t="shared" si="7"/>
        <v>#DIV/0!</v>
      </c>
      <c r="O156" s="29">
        <v>2046000</v>
      </c>
      <c r="P156" s="59">
        <v>903000</v>
      </c>
      <c r="Q156" s="29">
        <v>105196</v>
      </c>
      <c r="R156" s="29">
        <v>54779</v>
      </c>
      <c r="S156" s="49">
        <f t="shared" si="8"/>
        <v>5.141544477028348E-2</v>
      </c>
      <c r="T156" s="49">
        <f t="shared" si="9"/>
        <v>6.0663344407530455E-2</v>
      </c>
    </row>
    <row r="157" spans="1:20" s="26" customFormat="1" ht="12.75" customHeight="1" x14ac:dyDescent="0.2">
      <c r="A157" s="56" t="s">
        <v>443</v>
      </c>
      <c r="B157" s="56" t="s">
        <v>444</v>
      </c>
      <c r="C157" s="56" t="s">
        <v>219</v>
      </c>
      <c r="D157" s="56" t="s">
        <v>228</v>
      </c>
      <c r="E157" s="56" t="s">
        <v>7</v>
      </c>
      <c r="F157" s="57" t="s">
        <v>194</v>
      </c>
      <c r="G157" s="29">
        <v>137</v>
      </c>
      <c r="H157" s="59">
        <v>58</v>
      </c>
      <c r="I157" s="29">
        <v>25076</v>
      </c>
      <c r="J157" s="59">
        <v>9628</v>
      </c>
      <c r="K157" s="29">
        <v>17425</v>
      </c>
      <c r="L157" s="29">
        <v>7807</v>
      </c>
      <c r="M157" s="66">
        <f t="shared" si="7"/>
        <v>0.69488754187270696</v>
      </c>
      <c r="N157" s="55">
        <f t="shared" si="7"/>
        <v>0.81086414624013292</v>
      </c>
      <c r="O157" s="29">
        <v>0</v>
      </c>
      <c r="P157" s="59">
        <v>0</v>
      </c>
      <c r="Q157" s="29">
        <v>0</v>
      </c>
      <c r="R157" s="29">
        <v>0</v>
      </c>
      <c r="S157" s="49" t="e">
        <f t="shared" si="8"/>
        <v>#DIV/0!</v>
      </c>
      <c r="T157" s="49" t="e">
        <f t="shared" si="9"/>
        <v>#DIV/0!</v>
      </c>
    </row>
    <row r="158" spans="1:20" s="26" customFormat="1" ht="12.75" customHeight="1" x14ac:dyDescent="0.2">
      <c r="A158" s="56" t="s">
        <v>443</v>
      </c>
      <c r="B158" s="56" t="s">
        <v>444</v>
      </c>
      <c r="C158" s="56" t="s">
        <v>219</v>
      </c>
      <c r="D158" s="56" t="s">
        <v>224</v>
      </c>
      <c r="E158" s="56" t="s">
        <v>3</v>
      </c>
      <c r="F158" s="57" t="s">
        <v>194</v>
      </c>
      <c r="G158" s="29">
        <v>1007</v>
      </c>
      <c r="H158" s="59">
        <v>303</v>
      </c>
      <c r="I158" s="29">
        <v>185958</v>
      </c>
      <c r="J158" s="59">
        <v>69824</v>
      </c>
      <c r="K158" s="29">
        <v>157640</v>
      </c>
      <c r="L158" s="29">
        <v>64554</v>
      </c>
      <c r="M158" s="66">
        <f t="shared" si="7"/>
        <v>0.84771830198216802</v>
      </c>
      <c r="N158" s="55">
        <f t="shared" si="7"/>
        <v>0.92452451879010078</v>
      </c>
      <c r="O158" s="29">
        <v>5666693</v>
      </c>
      <c r="P158" s="59">
        <v>3254798</v>
      </c>
      <c r="Q158" s="29">
        <v>2474608</v>
      </c>
      <c r="R158" s="29">
        <v>2438081</v>
      </c>
      <c r="S158" s="49">
        <f t="shared" si="8"/>
        <v>0.43669350007138202</v>
      </c>
      <c r="T158" s="49">
        <f t="shared" si="9"/>
        <v>0.74907290713586527</v>
      </c>
    </row>
    <row r="159" spans="1:20" s="26" customFormat="1" ht="12.75" customHeight="1" x14ac:dyDescent="0.2">
      <c r="A159" s="56" t="s">
        <v>259</v>
      </c>
      <c r="B159" s="56" t="s">
        <v>39</v>
      </c>
      <c r="C159" s="56" t="s">
        <v>199</v>
      </c>
      <c r="D159" s="56" t="s">
        <v>224</v>
      </c>
      <c r="E159" s="56" t="s">
        <v>3</v>
      </c>
      <c r="F159" s="57" t="s">
        <v>194</v>
      </c>
      <c r="G159" s="29">
        <v>295</v>
      </c>
      <c r="H159" s="59">
        <v>154</v>
      </c>
      <c r="I159" s="29">
        <v>73972</v>
      </c>
      <c r="J159" s="59">
        <v>37321</v>
      </c>
      <c r="K159" s="29">
        <v>63081</v>
      </c>
      <c r="L159" s="29">
        <v>30222</v>
      </c>
      <c r="M159" s="66">
        <f t="shared" si="7"/>
        <v>0.85276861515167901</v>
      </c>
      <c r="N159" s="55">
        <f t="shared" si="7"/>
        <v>0.8097853755258434</v>
      </c>
      <c r="O159" s="29">
        <v>3481000</v>
      </c>
      <c r="P159" s="59">
        <v>1986976</v>
      </c>
      <c r="Q159" s="29">
        <v>1611232</v>
      </c>
      <c r="R159" s="29">
        <v>955780</v>
      </c>
      <c r="S159" s="49">
        <f t="shared" si="8"/>
        <v>0.46286469405343295</v>
      </c>
      <c r="T159" s="49">
        <f t="shared" si="9"/>
        <v>0.48102241798592432</v>
      </c>
    </row>
    <row r="160" spans="1:20" s="26" customFormat="1" ht="12.75" customHeight="1" x14ac:dyDescent="0.2">
      <c r="A160" s="56" t="s">
        <v>226</v>
      </c>
      <c r="B160" s="56" t="s">
        <v>5</v>
      </c>
      <c r="C160" s="56" t="s">
        <v>194</v>
      </c>
      <c r="D160" s="56" t="s">
        <v>238</v>
      </c>
      <c r="E160" s="56" t="s">
        <v>17</v>
      </c>
      <c r="F160" s="57" t="s">
        <v>17</v>
      </c>
      <c r="G160" s="29">
        <v>1525</v>
      </c>
      <c r="H160" s="59">
        <v>546</v>
      </c>
      <c r="I160" s="29">
        <v>231994</v>
      </c>
      <c r="J160" s="59">
        <v>83514</v>
      </c>
      <c r="K160" s="29">
        <v>196054</v>
      </c>
      <c r="L160" s="29">
        <v>72955</v>
      </c>
      <c r="M160" s="66">
        <f t="shared" si="7"/>
        <v>0.84508220040173454</v>
      </c>
      <c r="N160" s="55">
        <f t="shared" si="7"/>
        <v>0.87356610867638962</v>
      </c>
      <c r="O160" s="29">
        <v>13142744</v>
      </c>
      <c r="P160" s="59">
        <v>5160278</v>
      </c>
      <c r="Q160" s="29">
        <v>1433197</v>
      </c>
      <c r="R160" s="29">
        <v>541320</v>
      </c>
      <c r="S160" s="49">
        <f t="shared" si="8"/>
        <v>0.10904853659174979</v>
      </c>
      <c r="T160" s="49">
        <f t="shared" si="9"/>
        <v>0.10490132508364859</v>
      </c>
    </row>
    <row r="161" spans="1:20" s="26" customFormat="1" ht="12.75" customHeight="1" x14ac:dyDescent="0.2">
      <c r="A161" s="56" t="s">
        <v>226</v>
      </c>
      <c r="B161" s="56" t="s">
        <v>5</v>
      </c>
      <c r="C161" s="56" t="s">
        <v>194</v>
      </c>
      <c r="D161" s="56" t="s">
        <v>240</v>
      </c>
      <c r="E161" s="56" t="s">
        <v>19</v>
      </c>
      <c r="F161" s="57" t="s">
        <v>198</v>
      </c>
      <c r="G161" s="29">
        <v>195</v>
      </c>
      <c r="H161" s="59">
        <v>76</v>
      </c>
      <c r="I161" s="29">
        <v>51130</v>
      </c>
      <c r="J161" s="59">
        <v>19000</v>
      </c>
      <c r="K161" s="29">
        <v>47115</v>
      </c>
      <c r="L161" s="29">
        <v>17351</v>
      </c>
      <c r="M161" s="66">
        <f t="shared" si="7"/>
        <v>0.92147467240367686</v>
      </c>
      <c r="N161" s="55">
        <f t="shared" si="7"/>
        <v>0.91321052631578947</v>
      </c>
      <c r="O161" s="29">
        <v>3519157</v>
      </c>
      <c r="P161" s="59">
        <v>893517</v>
      </c>
      <c r="Q161" s="29">
        <v>118921</v>
      </c>
      <c r="R161" s="29">
        <v>73105</v>
      </c>
      <c r="S161" s="49">
        <f t="shared" si="8"/>
        <v>3.3792467912059622E-2</v>
      </c>
      <c r="T161" s="49">
        <f t="shared" si="9"/>
        <v>8.1817133865388122E-2</v>
      </c>
    </row>
    <row r="162" spans="1:20" s="26" customFormat="1" ht="12.75" customHeight="1" x14ac:dyDescent="0.2">
      <c r="A162" s="56" t="s">
        <v>226</v>
      </c>
      <c r="B162" s="56" t="s">
        <v>5</v>
      </c>
      <c r="C162" s="56" t="s">
        <v>194</v>
      </c>
      <c r="D162" s="56" t="s">
        <v>234</v>
      </c>
      <c r="E162" s="56" t="s">
        <v>13</v>
      </c>
      <c r="F162" s="57" t="s">
        <v>202</v>
      </c>
      <c r="G162" s="29">
        <v>7</v>
      </c>
      <c r="H162" s="60"/>
      <c r="I162" s="29">
        <v>0</v>
      </c>
      <c r="J162" s="60"/>
      <c r="K162" s="29">
        <v>0</v>
      </c>
      <c r="L162" s="58"/>
      <c r="M162" s="66" t="e">
        <f t="shared" si="7"/>
        <v>#DIV/0!</v>
      </c>
      <c r="N162" s="55" t="e">
        <f t="shared" si="7"/>
        <v>#DIV/0!</v>
      </c>
      <c r="O162" s="29">
        <v>168000</v>
      </c>
      <c r="P162" s="60"/>
      <c r="Q162" s="29">
        <v>142933</v>
      </c>
      <c r="R162" s="58"/>
      <c r="S162" s="49">
        <f t="shared" si="8"/>
        <v>0.85079166666666661</v>
      </c>
      <c r="T162" s="49" t="e">
        <f t="shared" si="9"/>
        <v>#DIV/0!</v>
      </c>
    </row>
    <row r="163" spans="1:20" s="26" customFormat="1" ht="12.75" customHeight="1" x14ac:dyDescent="0.2">
      <c r="A163" s="56" t="s">
        <v>226</v>
      </c>
      <c r="B163" s="56" t="s">
        <v>5</v>
      </c>
      <c r="C163" s="56" t="s">
        <v>194</v>
      </c>
      <c r="D163" s="56" t="s">
        <v>223</v>
      </c>
      <c r="E163" s="56" t="s">
        <v>2</v>
      </c>
      <c r="F163" s="57" t="s">
        <v>199</v>
      </c>
      <c r="G163" s="29">
        <v>983</v>
      </c>
      <c r="H163" s="59">
        <v>354</v>
      </c>
      <c r="I163" s="29">
        <v>174918</v>
      </c>
      <c r="J163" s="59">
        <v>61320</v>
      </c>
      <c r="K163" s="29">
        <v>127798</v>
      </c>
      <c r="L163" s="29">
        <v>52231</v>
      </c>
      <c r="M163" s="66">
        <f t="shared" si="7"/>
        <v>0.73061663179318315</v>
      </c>
      <c r="N163" s="55">
        <f t="shared" si="7"/>
        <v>0.85177756033920415</v>
      </c>
      <c r="O163" s="29">
        <v>6050996</v>
      </c>
      <c r="P163" s="59">
        <v>1649442</v>
      </c>
      <c r="Q163" s="29">
        <v>624155</v>
      </c>
      <c r="R163" s="29">
        <v>120083</v>
      </c>
      <c r="S163" s="49">
        <f t="shared" si="8"/>
        <v>0.10314913445654236</v>
      </c>
      <c r="T163" s="49">
        <f t="shared" si="9"/>
        <v>7.2802196136632871E-2</v>
      </c>
    </row>
    <row r="164" spans="1:20" s="26" customFormat="1" ht="12.75" customHeight="1" x14ac:dyDescent="0.2">
      <c r="A164" s="56" t="s">
        <v>226</v>
      </c>
      <c r="B164" s="56" t="s">
        <v>5</v>
      </c>
      <c r="C164" s="56" t="s">
        <v>194</v>
      </c>
      <c r="D164" s="56" t="s">
        <v>248</v>
      </c>
      <c r="E164" s="56" t="s">
        <v>27</v>
      </c>
      <c r="F164" s="57" t="s">
        <v>202</v>
      </c>
      <c r="G164" s="29">
        <v>5</v>
      </c>
      <c r="H164" s="60"/>
      <c r="I164" s="29">
        <v>0</v>
      </c>
      <c r="J164" s="60"/>
      <c r="K164" s="29">
        <v>0</v>
      </c>
      <c r="L164" s="58"/>
      <c r="M164" s="66" t="e">
        <f t="shared" si="7"/>
        <v>#DIV/0!</v>
      </c>
      <c r="N164" s="55" t="e">
        <f t="shared" si="7"/>
        <v>#DIV/0!</v>
      </c>
      <c r="O164" s="29">
        <v>120000</v>
      </c>
      <c r="P164" s="60"/>
      <c r="Q164" s="29">
        <v>100133</v>
      </c>
      <c r="R164" s="58"/>
      <c r="S164" s="49">
        <f t="shared" si="8"/>
        <v>0.83444166666666664</v>
      </c>
      <c r="T164" s="49" t="e">
        <f t="shared" si="9"/>
        <v>#DIV/0!</v>
      </c>
    </row>
    <row r="165" spans="1:20" s="26" customFormat="1" ht="12.75" customHeight="1" x14ac:dyDescent="0.2">
      <c r="A165" s="56" t="s">
        <v>226</v>
      </c>
      <c r="B165" s="56" t="s">
        <v>5</v>
      </c>
      <c r="C165" s="56" t="s">
        <v>194</v>
      </c>
      <c r="D165" s="56" t="s">
        <v>267</v>
      </c>
      <c r="E165" s="56" t="s">
        <v>47</v>
      </c>
      <c r="F165" s="57" t="s">
        <v>208</v>
      </c>
      <c r="G165" s="29">
        <v>258</v>
      </c>
      <c r="H165" s="59">
        <v>111</v>
      </c>
      <c r="I165" s="29">
        <v>47994</v>
      </c>
      <c r="J165" s="59">
        <v>22644</v>
      </c>
      <c r="K165" s="29">
        <v>37009</v>
      </c>
      <c r="L165" s="29">
        <v>19102</v>
      </c>
      <c r="M165" s="66">
        <f t="shared" si="7"/>
        <v>0.77111722298620666</v>
      </c>
      <c r="N165" s="55">
        <f t="shared" si="7"/>
        <v>0.84357887299063772</v>
      </c>
      <c r="O165" s="29">
        <v>100094</v>
      </c>
      <c r="P165" s="59">
        <v>6220</v>
      </c>
      <c r="Q165" s="29">
        <v>91567</v>
      </c>
      <c r="R165" s="29">
        <v>6220</v>
      </c>
      <c r="S165" s="49">
        <f t="shared" si="8"/>
        <v>0.91481007852618534</v>
      </c>
      <c r="T165" s="49">
        <f t="shared" si="9"/>
        <v>1</v>
      </c>
    </row>
    <row r="166" spans="1:20" s="26" customFormat="1" ht="12.75" customHeight="1" x14ac:dyDescent="0.2">
      <c r="A166" s="56" t="s">
        <v>226</v>
      </c>
      <c r="B166" s="56" t="s">
        <v>5</v>
      </c>
      <c r="C166" s="56" t="s">
        <v>194</v>
      </c>
      <c r="D166" s="56" t="s">
        <v>329</v>
      </c>
      <c r="E166" s="56" t="s">
        <v>110</v>
      </c>
      <c r="F166" s="57" t="s">
        <v>208</v>
      </c>
      <c r="G166" s="29">
        <v>159</v>
      </c>
      <c r="H166" s="59">
        <v>73</v>
      </c>
      <c r="I166" s="29">
        <v>29628</v>
      </c>
      <c r="J166" s="59">
        <v>14388</v>
      </c>
      <c r="K166" s="29">
        <v>19780</v>
      </c>
      <c r="L166" s="29">
        <v>12533</v>
      </c>
      <c r="M166" s="66">
        <f t="shared" si="7"/>
        <v>0.6676117186445254</v>
      </c>
      <c r="N166" s="55">
        <f t="shared" si="7"/>
        <v>0.87107311648596053</v>
      </c>
      <c r="O166" s="29">
        <v>0</v>
      </c>
      <c r="P166" s="59">
        <v>0</v>
      </c>
      <c r="Q166" s="29">
        <v>0</v>
      </c>
      <c r="R166" s="29">
        <v>0</v>
      </c>
      <c r="S166" s="49" t="e">
        <f t="shared" si="8"/>
        <v>#DIV/0!</v>
      </c>
      <c r="T166" s="49" t="e">
        <f t="shared" si="9"/>
        <v>#DIV/0!</v>
      </c>
    </row>
    <row r="167" spans="1:20" s="26" customFormat="1" ht="12.75" customHeight="1" x14ac:dyDescent="0.2">
      <c r="A167" s="56" t="s">
        <v>226</v>
      </c>
      <c r="B167" s="56" t="s">
        <v>5</v>
      </c>
      <c r="C167" s="56" t="s">
        <v>194</v>
      </c>
      <c r="D167" s="56" t="s">
        <v>263</v>
      </c>
      <c r="E167" s="56" t="s">
        <v>43</v>
      </c>
      <c r="F167" s="57" t="s">
        <v>210</v>
      </c>
      <c r="G167" s="58"/>
      <c r="H167" s="59">
        <v>7</v>
      </c>
      <c r="I167" s="58"/>
      <c r="J167" s="59">
        <v>0</v>
      </c>
      <c r="K167" s="58"/>
      <c r="L167" s="29">
        <v>0</v>
      </c>
      <c r="M167" s="66" t="e">
        <f t="shared" si="7"/>
        <v>#DIV/0!</v>
      </c>
      <c r="N167" s="55" t="e">
        <f t="shared" si="7"/>
        <v>#DIV/0!</v>
      </c>
      <c r="O167" s="58"/>
      <c r="P167" s="59">
        <v>478800</v>
      </c>
      <c r="Q167" s="58"/>
      <c r="R167" s="29">
        <v>348664</v>
      </c>
      <c r="S167" s="49" t="e">
        <f t="shared" si="8"/>
        <v>#DIV/0!</v>
      </c>
      <c r="T167" s="49">
        <f t="shared" si="9"/>
        <v>0.72820384294068508</v>
      </c>
    </row>
    <row r="168" spans="1:20" s="26" customFormat="1" ht="12.75" customHeight="1" x14ac:dyDescent="0.2">
      <c r="A168" s="56" t="s">
        <v>226</v>
      </c>
      <c r="B168" s="56" t="s">
        <v>5</v>
      </c>
      <c r="C168" s="56" t="s">
        <v>194</v>
      </c>
      <c r="D168" s="56" t="s">
        <v>235</v>
      </c>
      <c r="E168" s="56" t="s">
        <v>14</v>
      </c>
      <c r="F168" s="57" t="s">
        <v>205</v>
      </c>
      <c r="G168" s="29">
        <v>78</v>
      </c>
      <c r="H168" s="59">
        <v>47</v>
      </c>
      <c r="I168" s="29">
        <v>12522</v>
      </c>
      <c r="J168" s="59">
        <v>7812</v>
      </c>
      <c r="K168" s="29">
        <v>8904</v>
      </c>
      <c r="L168" s="29">
        <v>6140</v>
      </c>
      <c r="M168" s="66">
        <f t="shared" si="7"/>
        <v>0.7110685194058457</v>
      </c>
      <c r="N168" s="55">
        <f t="shared" si="7"/>
        <v>0.78597030209933438</v>
      </c>
      <c r="O168" s="29">
        <v>1380977</v>
      </c>
      <c r="P168" s="59">
        <v>815510</v>
      </c>
      <c r="Q168" s="29">
        <v>34083</v>
      </c>
      <c r="R168" s="29">
        <v>25333</v>
      </c>
      <c r="S168" s="49">
        <f t="shared" si="8"/>
        <v>2.468035311232555E-2</v>
      </c>
      <c r="T168" s="49">
        <f t="shared" si="9"/>
        <v>3.1063996762761954E-2</v>
      </c>
    </row>
    <row r="169" spans="1:20" s="26" customFormat="1" ht="12.75" customHeight="1" x14ac:dyDescent="0.2">
      <c r="A169" s="56" t="s">
        <v>226</v>
      </c>
      <c r="B169" s="56" t="s">
        <v>5</v>
      </c>
      <c r="C169" s="56" t="s">
        <v>194</v>
      </c>
      <c r="D169" s="56" t="s">
        <v>302</v>
      </c>
      <c r="E169" s="56" t="s">
        <v>81</v>
      </c>
      <c r="F169" s="57" t="s">
        <v>17</v>
      </c>
      <c r="G169" s="29">
        <v>67</v>
      </c>
      <c r="H169" s="59">
        <v>82</v>
      </c>
      <c r="I169" s="29">
        <v>12436</v>
      </c>
      <c r="J169" s="59">
        <v>15252</v>
      </c>
      <c r="K169" s="29">
        <v>8590</v>
      </c>
      <c r="L169" s="29">
        <v>11135</v>
      </c>
      <c r="M169" s="66">
        <f t="shared" si="7"/>
        <v>0.69073657124477328</v>
      </c>
      <c r="N169" s="55">
        <f t="shared" si="7"/>
        <v>0.73006818777865201</v>
      </c>
      <c r="O169" s="29">
        <v>518700</v>
      </c>
      <c r="P169" s="59">
        <v>634900</v>
      </c>
      <c r="Q169" s="29">
        <v>0</v>
      </c>
      <c r="R169" s="29">
        <v>0</v>
      </c>
      <c r="S169" s="49">
        <f t="shared" si="8"/>
        <v>0</v>
      </c>
      <c r="T169" s="49">
        <f t="shared" si="9"/>
        <v>0</v>
      </c>
    </row>
    <row r="170" spans="1:20" s="26" customFormat="1" ht="12.75" customHeight="1" x14ac:dyDescent="0.2">
      <c r="A170" s="56" t="s">
        <v>226</v>
      </c>
      <c r="B170" s="56" t="s">
        <v>5</v>
      </c>
      <c r="C170" s="56" t="s">
        <v>194</v>
      </c>
      <c r="D170" s="56" t="s">
        <v>252</v>
      </c>
      <c r="E170" s="56" t="s">
        <v>32</v>
      </c>
      <c r="F170" s="57" t="s">
        <v>199</v>
      </c>
      <c r="G170" s="29">
        <v>361</v>
      </c>
      <c r="H170" s="59">
        <v>148</v>
      </c>
      <c r="I170" s="29">
        <v>65702</v>
      </c>
      <c r="J170" s="59">
        <v>26936</v>
      </c>
      <c r="K170" s="29">
        <v>53712</v>
      </c>
      <c r="L170" s="29">
        <v>23887</v>
      </c>
      <c r="M170" s="66">
        <f t="shared" si="7"/>
        <v>0.81750936044564848</v>
      </c>
      <c r="N170" s="55">
        <f t="shared" si="7"/>
        <v>0.88680576180576176</v>
      </c>
      <c r="O170" s="29">
        <v>0</v>
      </c>
      <c r="P170" s="59">
        <v>0</v>
      </c>
      <c r="Q170" s="29">
        <v>0</v>
      </c>
      <c r="R170" s="29">
        <v>0</v>
      </c>
      <c r="S170" s="49" t="e">
        <f t="shared" si="8"/>
        <v>#DIV/0!</v>
      </c>
      <c r="T170" s="49" t="e">
        <f t="shared" si="9"/>
        <v>#DIV/0!</v>
      </c>
    </row>
    <row r="171" spans="1:20" s="26" customFormat="1" ht="12.75" customHeight="1" x14ac:dyDescent="0.2">
      <c r="A171" s="56" t="s">
        <v>226</v>
      </c>
      <c r="B171" s="56" t="s">
        <v>5</v>
      </c>
      <c r="C171" s="56" t="s">
        <v>194</v>
      </c>
      <c r="D171" s="56" t="s">
        <v>258</v>
      </c>
      <c r="E171" s="56" t="s">
        <v>38</v>
      </c>
      <c r="F171" s="57" t="s">
        <v>199</v>
      </c>
      <c r="G171" s="29">
        <v>363</v>
      </c>
      <c r="H171" s="59">
        <v>12</v>
      </c>
      <c r="I171" s="29">
        <v>61450</v>
      </c>
      <c r="J171" s="59">
        <v>2160</v>
      </c>
      <c r="K171" s="29">
        <v>46818</v>
      </c>
      <c r="L171" s="29">
        <v>1528</v>
      </c>
      <c r="M171" s="66">
        <f t="shared" si="7"/>
        <v>0.76188771358828311</v>
      </c>
      <c r="N171" s="55">
        <f t="shared" si="7"/>
        <v>0.70740740740740737</v>
      </c>
      <c r="O171" s="29">
        <v>1648748</v>
      </c>
      <c r="P171" s="59">
        <v>19606</v>
      </c>
      <c r="Q171" s="29">
        <v>49873</v>
      </c>
      <c r="R171" s="29">
        <v>1875</v>
      </c>
      <c r="S171" s="49">
        <f t="shared" si="8"/>
        <v>3.0249013190614939E-2</v>
      </c>
      <c r="T171" s="49">
        <f t="shared" si="9"/>
        <v>9.5633989595021937E-2</v>
      </c>
    </row>
    <row r="172" spans="1:20" s="26" customFormat="1" ht="12.75" customHeight="1" x14ac:dyDescent="0.2">
      <c r="A172" s="56" t="s">
        <v>226</v>
      </c>
      <c r="B172" s="56" t="s">
        <v>5</v>
      </c>
      <c r="C172" s="56" t="s">
        <v>194</v>
      </c>
      <c r="D172" s="56" t="s">
        <v>244</v>
      </c>
      <c r="E172" s="56" t="s">
        <v>23</v>
      </c>
      <c r="F172" s="57" t="s">
        <v>23</v>
      </c>
      <c r="G172" s="29">
        <v>108</v>
      </c>
      <c r="H172" s="60"/>
      <c r="I172" s="29">
        <v>16392</v>
      </c>
      <c r="J172" s="60"/>
      <c r="K172" s="29">
        <v>14865</v>
      </c>
      <c r="L172" s="58"/>
      <c r="M172" s="66">
        <f t="shared" si="7"/>
        <v>0.90684480234260612</v>
      </c>
      <c r="N172" s="55" t="e">
        <f t="shared" si="7"/>
        <v>#DIV/0!</v>
      </c>
      <c r="O172" s="29">
        <v>334943</v>
      </c>
      <c r="P172" s="60"/>
      <c r="Q172" s="29">
        <v>121451</v>
      </c>
      <c r="R172" s="58"/>
      <c r="S172" s="49">
        <f t="shared" si="8"/>
        <v>0.36260199496630768</v>
      </c>
      <c r="T172" s="49" t="e">
        <f t="shared" si="9"/>
        <v>#DIV/0!</v>
      </c>
    </row>
    <row r="173" spans="1:20" s="26" customFormat="1" ht="12.75" customHeight="1" x14ac:dyDescent="0.2">
      <c r="A173" s="56" t="s">
        <v>226</v>
      </c>
      <c r="B173" s="56" t="s">
        <v>5</v>
      </c>
      <c r="C173" s="56" t="s">
        <v>194</v>
      </c>
      <c r="D173" s="56" t="s">
        <v>323</v>
      </c>
      <c r="E173" s="56" t="s">
        <v>104</v>
      </c>
      <c r="F173" s="57" t="s">
        <v>207</v>
      </c>
      <c r="G173" s="29">
        <v>1</v>
      </c>
      <c r="H173" s="60"/>
      <c r="I173" s="29">
        <v>186</v>
      </c>
      <c r="J173" s="60"/>
      <c r="K173" s="29">
        <v>105</v>
      </c>
      <c r="L173" s="58"/>
      <c r="M173" s="66">
        <f t="shared" si="7"/>
        <v>0.56451612903225812</v>
      </c>
      <c r="N173" s="55" t="e">
        <f t="shared" si="7"/>
        <v>#DIV/0!</v>
      </c>
      <c r="O173" s="29">
        <v>0</v>
      </c>
      <c r="P173" s="60"/>
      <c r="Q173" s="29">
        <v>0</v>
      </c>
      <c r="R173" s="58"/>
      <c r="S173" s="49" t="e">
        <f t="shared" si="8"/>
        <v>#DIV/0!</v>
      </c>
      <c r="T173" s="49" t="e">
        <f t="shared" si="9"/>
        <v>#DIV/0!</v>
      </c>
    </row>
    <row r="174" spans="1:20" s="26" customFormat="1" ht="12.75" customHeight="1" x14ac:dyDescent="0.2">
      <c r="A174" s="56" t="s">
        <v>226</v>
      </c>
      <c r="B174" s="56" t="s">
        <v>5</v>
      </c>
      <c r="C174" s="56" t="s">
        <v>194</v>
      </c>
      <c r="D174" s="56" t="s">
        <v>317</v>
      </c>
      <c r="E174" s="56" t="s">
        <v>99</v>
      </c>
      <c r="F174" s="57" t="s">
        <v>214</v>
      </c>
      <c r="G174" s="29">
        <v>7</v>
      </c>
      <c r="H174" s="59">
        <v>1</v>
      </c>
      <c r="I174" s="29">
        <v>0</v>
      </c>
      <c r="J174" s="59">
        <v>0</v>
      </c>
      <c r="K174" s="29">
        <v>0</v>
      </c>
      <c r="L174" s="29">
        <v>0</v>
      </c>
      <c r="M174" s="66" t="e">
        <f t="shared" si="7"/>
        <v>#DIV/0!</v>
      </c>
      <c r="N174" s="55" t="e">
        <f t="shared" si="7"/>
        <v>#DIV/0!</v>
      </c>
      <c r="O174" s="29">
        <v>478800</v>
      </c>
      <c r="P174" s="59">
        <v>68400</v>
      </c>
      <c r="Q174" s="29">
        <v>385008</v>
      </c>
      <c r="R174" s="29">
        <v>58458</v>
      </c>
      <c r="S174" s="49">
        <f t="shared" si="8"/>
        <v>0.80411027568922311</v>
      </c>
      <c r="T174" s="49">
        <f t="shared" si="9"/>
        <v>0.85464912280701755</v>
      </c>
    </row>
    <row r="175" spans="1:20" s="26" customFormat="1" ht="12.75" customHeight="1" x14ac:dyDescent="0.2">
      <c r="A175" s="56" t="s">
        <v>226</v>
      </c>
      <c r="B175" s="56" t="s">
        <v>5</v>
      </c>
      <c r="C175" s="56" t="s">
        <v>194</v>
      </c>
      <c r="D175" s="56" t="s">
        <v>243</v>
      </c>
      <c r="E175" s="56" t="s">
        <v>22</v>
      </c>
      <c r="F175" s="57" t="s">
        <v>23</v>
      </c>
      <c r="G175" s="29">
        <v>215</v>
      </c>
      <c r="H175" s="59">
        <v>48</v>
      </c>
      <c r="I175" s="29">
        <v>40130</v>
      </c>
      <c r="J175" s="59">
        <v>8928</v>
      </c>
      <c r="K175" s="29">
        <v>30452</v>
      </c>
      <c r="L175" s="29">
        <v>7341</v>
      </c>
      <c r="M175" s="66">
        <f t="shared" si="7"/>
        <v>0.75883379018190877</v>
      </c>
      <c r="N175" s="55">
        <f t="shared" si="7"/>
        <v>0.822244623655914</v>
      </c>
      <c r="O175" s="29">
        <v>1119300</v>
      </c>
      <c r="P175" s="59">
        <v>373800</v>
      </c>
      <c r="Q175" s="29">
        <v>0</v>
      </c>
      <c r="R175" s="29">
        <v>0</v>
      </c>
      <c r="S175" s="49">
        <f t="shared" si="8"/>
        <v>0</v>
      </c>
      <c r="T175" s="49">
        <f t="shared" si="9"/>
        <v>0</v>
      </c>
    </row>
    <row r="176" spans="1:20" s="26" customFormat="1" ht="12.75" customHeight="1" x14ac:dyDescent="0.2">
      <c r="A176" s="56" t="s">
        <v>226</v>
      </c>
      <c r="B176" s="56" t="s">
        <v>5</v>
      </c>
      <c r="C176" s="56" t="s">
        <v>194</v>
      </c>
      <c r="D176" s="56" t="s">
        <v>268</v>
      </c>
      <c r="E176" s="56" t="s">
        <v>48</v>
      </c>
      <c r="F176" s="57" t="s">
        <v>204</v>
      </c>
      <c r="G176" s="29">
        <v>36</v>
      </c>
      <c r="H176" s="59">
        <v>39</v>
      </c>
      <c r="I176" s="29">
        <v>6660</v>
      </c>
      <c r="J176" s="59">
        <v>7215</v>
      </c>
      <c r="K176" s="29">
        <v>1767</v>
      </c>
      <c r="L176" s="29">
        <v>1792</v>
      </c>
      <c r="M176" s="66">
        <f t="shared" si="7"/>
        <v>0.26531531531531533</v>
      </c>
      <c r="N176" s="55">
        <f t="shared" si="7"/>
        <v>0.24837144837144837</v>
      </c>
      <c r="O176" s="29">
        <v>0</v>
      </c>
      <c r="P176" s="59">
        <v>0</v>
      </c>
      <c r="Q176" s="29">
        <v>0</v>
      </c>
      <c r="R176" s="29">
        <v>0</v>
      </c>
      <c r="S176" s="49" t="e">
        <f t="shared" si="8"/>
        <v>#DIV/0!</v>
      </c>
      <c r="T176" s="49" t="e">
        <f t="shared" si="9"/>
        <v>#DIV/0!</v>
      </c>
    </row>
    <row r="177" spans="1:20" s="26" customFormat="1" ht="12.75" customHeight="1" x14ac:dyDescent="0.2">
      <c r="A177" s="56" t="s">
        <v>226</v>
      </c>
      <c r="B177" s="56" t="s">
        <v>5</v>
      </c>
      <c r="C177" s="56" t="s">
        <v>194</v>
      </c>
      <c r="D177" s="56" t="s">
        <v>255</v>
      </c>
      <c r="E177" s="56" t="s">
        <v>35</v>
      </c>
      <c r="F177" s="57" t="s">
        <v>200</v>
      </c>
      <c r="G177" s="58"/>
      <c r="H177" s="59">
        <v>1</v>
      </c>
      <c r="I177" s="58"/>
      <c r="J177" s="59">
        <v>0</v>
      </c>
      <c r="K177" s="58"/>
      <c r="L177" s="29">
        <v>0</v>
      </c>
      <c r="M177" s="66" t="e">
        <f t="shared" si="7"/>
        <v>#DIV/0!</v>
      </c>
      <c r="N177" s="55" t="e">
        <f t="shared" si="7"/>
        <v>#DIV/0!</v>
      </c>
      <c r="O177" s="58"/>
      <c r="P177" s="59">
        <v>68400</v>
      </c>
      <c r="Q177" s="58"/>
      <c r="R177" s="29">
        <v>35334</v>
      </c>
      <c r="S177" s="49" t="e">
        <f t="shared" si="8"/>
        <v>#DIV/0!</v>
      </c>
      <c r="T177" s="49">
        <f t="shared" si="9"/>
        <v>0.51657894736842103</v>
      </c>
    </row>
    <row r="178" spans="1:20" s="26" customFormat="1" ht="12.75" customHeight="1" x14ac:dyDescent="0.2">
      <c r="A178" s="56" t="s">
        <v>226</v>
      </c>
      <c r="B178" s="56" t="s">
        <v>5</v>
      </c>
      <c r="C178" s="56" t="s">
        <v>194</v>
      </c>
      <c r="D178" s="56" t="s">
        <v>262</v>
      </c>
      <c r="E178" s="56" t="s">
        <v>42</v>
      </c>
      <c r="F178" s="57" t="s">
        <v>199</v>
      </c>
      <c r="G178" s="29">
        <v>65</v>
      </c>
      <c r="H178" s="60"/>
      <c r="I178" s="29">
        <v>9786</v>
      </c>
      <c r="J178" s="60"/>
      <c r="K178" s="29">
        <v>7095</v>
      </c>
      <c r="L178" s="58"/>
      <c r="M178" s="66">
        <f t="shared" si="7"/>
        <v>0.72501532801961988</v>
      </c>
      <c r="N178" s="55" t="e">
        <f t="shared" si="7"/>
        <v>#DIV/0!</v>
      </c>
      <c r="O178" s="29">
        <v>222244</v>
      </c>
      <c r="P178" s="60"/>
      <c r="Q178" s="29">
        <v>0</v>
      </c>
      <c r="R178" s="58"/>
      <c r="S178" s="49">
        <f t="shared" si="8"/>
        <v>0</v>
      </c>
      <c r="T178" s="49" t="e">
        <f t="shared" si="9"/>
        <v>#DIV/0!</v>
      </c>
    </row>
    <row r="179" spans="1:20" s="26" customFormat="1" ht="12.75" customHeight="1" x14ac:dyDescent="0.2">
      <c r="A179" s="56" t="s">
        <v>298</v>
      </c>
      <c r="B179" s="56" t="s">
        <v>77</v>
      </c>
      <c r="C179" s="56" t="s">
        <v>194</v>
      </c>
      <c r="D179" s="56" t="s">
        <v>238</v>
      </c>
      <c r="E179" s="56" t="s">
        <v>17</v>
      </c>
      <c r="F179" s="57" t="s">
        <v>17</v>
      </c>
      <c r="G179" s="29">
        <v>155</v>
      </c>
      <c r="H179" s="59">
        <v>65</v>
      </c>
      <c r="I179" s="29">
        <v>20282</v>
      </c>
      <c r="J179" s="59">
        <v>8396</v>
      </c>
      <c r="K179" s="29">
        <v>15432</v>
      </c>
      <c r="L179" s="29">
        <v>6332</v>
      </c>
      <c r="M179" s="66">
        <f t="shared" si="7"/>
        <v>0.76087170890444733</v>
      </c>
      <c r="N179" s="55">
        <f t="shared" si="7"/>
        <v>0.75416865173892333</v>
      </c>
      <c r="O179" s="29">
        <v>1010395</v>
      </c>
      <c r="P179" s="59">
        <v>509561</v>
      </c>
      <c r="Q179" s="29">
        <v>0</v>
      </c>
      <c r="R179" s="29">
        <v>0</v>
      </c>
      <c r="S179" s="49">
        <f t="shared" si="8"/>
        <v>0</v>
      </c>
      <c r="T179" s="49">
        <f t="shared" si="9"/>
        <v>0</v>
      </c>
    </row>
    <row r="180" spans="1:20" s="26" customFormat="1" ht="12.75" customHeight="1" x14ac:dyDescent="0.2">
      <c r="A180" s="56" t="s">
        <v>298</v>
      </c>
      <c r="B180" s="56" t="s">
        <v>77</v>
      </c>
      <c r="C180" s="56" t="s">
        <v>194</v>
      </c>
      <c r="D180" s="56" t="s">
        <v>252</v>
      </c>
      <c r="E180" s="56" t="s">
        <v>32</v>
      </c>
      <c r="F180" s="57" t="s">
        <v>199</v>
      </c>
      <c r="G180" s="29">
        <v>170</v>
      </c>
      <c r="H180" s="59">
        <v>64</v>
      </c>
      <c r="I180" s="29">
        <v>30755</v>
      </c>
      <c r="J180" s="59">
        <v>11648</v>
      </c>
      <c r="K180" s="29">
        <v>23278</v>
      </c>
      <c r="L180" s="29">
        <v>10153</v>
      </c>
      <c r="M180" s="66">
        <f t="shared" si="7"/>
        <v>0.75688505933994477</v>
      </c>
      <c r="N180" s="55">
        <f t="shared" si="7"/>
        <v>0.8716517857142857</v>
      </c>
      <c r="O180" s="29">
        <v>0</v>
      </c>
      <c r="P180" s="59">
        <v>0</v>
      </c>
      <c r="Q180" s="29">
        <v>0</v>
      </c>
      <c r="R180" s="29">
        <v>0</v>
      </c>
      <c r="S180" s="49" t="e">
        <f t="shared" si="8"/>
        <v>#DIV/0!</v>
      </c>
      <c r="T180" s="49" t="e">
        <f t="shared" si="9"/>
        <v>#DIV/0!</v>
      </c>
    </row>
    <row r="181" spans="1:20" s="26" customFormat="1" ht="12.75" customHeight="1" x14ac:dyDescent="0.2">
      <c r="A181" s="56" t="s">
        <v>311</v>
      </c>
      <c r="B181" s="56" t="s">
        <v>92</v>
      </c>
      <c r="C181" s="56" t="s">
        <v>199</v>
      </c>
      <c r="D181" s="56" t="s">
        <v>224</v>
      </c>
      <c r="E181" s="56" t="s">
        <v>3</v>
      </c>
      <c r="F181" s="57" t="s">
        <v>194</v>
      </c>
      <c r="G181" s="29">
        <v>727</v>
      </c>
      <c r="H181" s="59">
        <v>302</v>
      </c>
      <c r="I181" s="29">
        <v>94970</v>
      </c>
      <c r="J181" s="59">
        <v>50282</v>
      </c>
      <c r="K181" s="29">
        <v>77093</v>
      </c>
      <c r="L181" s="29">
        <v>37344</v>
      </c>
      <c r="M181" s="66">
        <f t="shared" si="7"/>
        <v>0.81176160892913551</v>
      </c>
      <c r="N181" s="55">
        <f t="shared" si="7"/>
        <v>0.74269122151067979</v>
      </c>
      <c r="O181" s="29">
        <v>3731000</v>
      </c>
      <c r="P181" s="59">
        <v>1566000</v>
      </c>
      <c r="Q181" s="29">
        <v>38932</v>
      </c>
      <c r="R181" s="29">
        <v>27789</v>
      </c>
      <c r="S181" s="49">
        <f t="shared" si="8"/>
        <v>1.0434735995711606E-2</v>
      </c>
      <c r="T181" s="49">
        <f t="shared" si="9"/>
        <v>1.7745210727969349E-2</v>
      </c>
    </row>
    <row r="182" spans="1:20" s="26" customFormat="1" ht="12.75" customHeight="1" x14ac:dyDescent="0.2">
      <c r="A182" s="56" t="s">
        <v>268</v>
      </c>
      <c r="B182" s="56" t="s">
        <v>48</v>
      </c>
      <c r="C182" s="56" t="s">
        <v>204</v>
      </c>
      <c r="D182" s="56" t="s">
        <v>222</v>
      </c>
      <c r="E182" s="56" t="s">
        <v>1</v>
      </c>
      <c r="F182" s="57" t="s">
        <v>194</v>
      </c>
      <c r="G182" s="29">
        <v>32</v>
      </c>
      <c r="H182" s="59">
        <v>43</v>
      </c>
      <c r="I182" s="29">
        <v>5915</v>
      </c>
      <c r="J182" s="59">
        <v>7955</v>
      </c>
      <c r="K182" s="29">
        <v>2087</v>
      </c>
      <c r="L182" s="29">
        <v>2519</v>
      </c>
      <c r="M182" s="66">
        <f t="shared" si="7"/>
        <v>0.35283178360101436</v>
      </c>
      <c r="N182" s="55">
        <f t="shared" si="7"/>
        <v>0.3166561910747957</v>
      </c>
      <c r="O182" s="29">
        <v>3509</v>
      </c>
      <c r="P182" s="59">
        <v>0</v>
      </c>
      <c r="Q182" s="29">
        <v>0</v>
      </c>
      <c r="R182" s="29">
        <v>0</v>
      </c>
      <c r="S182" s="49">
        <f t="shared" si="8"/>
        <v>0</v>
      </c>
      <c r="T182" s="49" t="e">
        <f t="shared" si="9"/>
        <v>#DIV/0!</v>
      </c>
    </row>
    <row r="183" spans="1:20" s="26" customFormat="1" ht="12.75" customHeight="1" x14ac:dyDescent="0.2">
      <c r="A183" s="56" t="s">
        <v>268</v>
      </c>
      <c r="B183" s="56" t="s">
        <v>48</v>
      </c>
      <c r="C183" s="56" t="s">
        <v>204</v>
      </c>
      <c r="D183" s="56" t="s">
        <v>228</v>
      </c>
      <c r="E183" s="56" t="s">
        <v>7</v>
      </c>
      <c r="F183" s="57" t="s">
        <v>194</v>
      </c>
      <c r="G183" s="29">
        <v>162</v>
      </c>
      <c r="H183" s="59">
        <v>128</v>
      </c>
      <c r="I183" s="29">
        <v>21010</v>
      </c>
      <c r="J183" s="59">
        <v>20970</v>
      </c>
      <c r="K183" s="29">
        <v>17628</v>
      </c>
      <c r="L183" s="29">
        <v>15445</v>
      </c>
      <c r="M183" s="66">
        <f t="shared" si="7"/>
        <v>0.83902903379343174</v>
      </c>
      <c r="N183" s="55">
        <f t="shared" si="7"/>
        <v>0.73652837386742964</v>
      </c>
      <c r="O183" s="29">
        <v>4160100</v>
      </c>
      <c r="P183" s="59">
        <v>1517700</v>
      </c>
      <c r="Q183" s="29">
        <v>165572</v>
      </c>
      <c r="R183" s="29">
        <v>34253</v>
      </c>
      <c r="S183" s="49">
        <f t="shared" si="8"/>
        <v>3.9800004807576742E-2</v>
      </c>
      <c r="T183" s="49">
        <f t="shared" si="9"/>
        <v>2.2569018910193056E-2</v>
      </c>
    </row>
    <row r="184" spans="1:20" s="26" customFormat="1" ht="12.75" customHeight="1" x14ac:dyDescent="0.2">
      <c r="A184" s="56" t="s">
        <v>268</v>
      </c>
      <c r="B184" s="56" t="s">
        <v>48</v>
      </c>
      <c r="C184" s="56" t="s">
        <v>204</v>
      </c>
      <c r="D184" s="56" t="s">
        <v>224</v>
      </c>
      <c r="E184" s="56" t="s">
        <v>3</v>
      </c>
      <c r="F184" s="57" t="s">
        <v>194</v>
      </c>
      <c r="G184" s="29">
        <v>728</v>
      </c>
      <c r="H184" s="59">
        <v>430</v>
      </c>
      <c r="I184" s="29">
        <v>118673</v>
      </c>
      <c r="J184" s="59">
        <v>69177</v>
      </c>
      <c r="K184" s="29">
        <v>97189</v>
      </c>
      <c r="L184" s="29">
        <v>46140</v>
      </c>
      <c r="M184" s="66">
        <f t="shared" si="7"/>
        <v>0.81896471817515359</v>
      </c>
      <c r="N184" s="55">
        <f t="shared" si="7"/>
        <v>0.66698469144368788</v>
      </c>
      <c r="O184" s="29">
        <v>5117917</v>
      </c>
      <c r="P184" s="59">
        <v>4019404</v>
      </c>
      <c r="Q184" s="29">
        <v>354305</v>
      </c>
      <c r="R184" s="29">
        <v>454625</v>
      </c>
      <c r="S184" s="49">
        <f t="shared" si="8"/>
        <v>6.9228359897200359E-2</v>
      </c>
      <c r="T184" s="49">
        <f t="shared" si="9"/>
        <v>0.11310756520120893</v>
      </c>
    </row>
    <row r="185" spans="1:20" s="26" customFormat="1" ht="12.75" customHeight="1" x14ac:dyDescent="0.2">
      <c r="A185" s="56" t="s">
        <v>268</v>
      </c>
      <c r="B185" s="56" t="s">
        <v>48</v>
      </c>
      <c r="C185" s="56" t="s">
        <v>204</v>
      </c>
      <c r="D185" s="56" t="s">
        <v>226</v>
      </c>
      <c r="E185" s="56" t="s">
        <v>5</v>
      </c>
      <c r="F185" s="57" t="s">
        <v>194</v>
      </c>
      <c r="G185" s="29">
        <v>36</v>
      </c>
      <c r="H185" s="59">
        <v>40</v>
      </c>
      <c r="I185" s="29">
        <v>6660</v>
      </c>
      <c r="J185" s="59">
        <v>7215</v>
      </c>
      <c r="K185" s="29">
        <v>1971</v>
      </c>
      <c r="L185" s="29">
        <v>1744</v>
      </c>
      <c r="M185" s="66">
        <f t="shared" si="7"/>
        <v>0.29594594594594592</v>
      </c>
      <c r="N185" s="55">
        <f t="shared" si="7"/>
        <v>0.24171864171864171</v>
      </c>
      <c r="O185" s="29">
        <v>0</v>
      </c>
      <c r="P185" s="59">
        <v>68400</v>
      </c>
      <c r="Q185" s="29">
        <v>0</v>
      </c>
      <c r="R185" s="29">
        <v>18246</v>
      </c>
      <c r="S185" s="49" t="e">
        <f t="shared" si="8"/>
        <v>#DIV/0!</v>
      </c>
      <c r="T185" s="49">
        <f t="shared" si="9"/>
        <v>0.2667543859649123</v>
      </c>
    </row>
    <row r="186" spans="1:20" s="26" customFormat="1" ht="12.75" customHeight="1" x14ac:dyDescent="0.2">
      <c r="A186" s="56" t="s">
        <v>268</v>
      </c>
      <c r="B186" s="56" t="s">
        <v>48</v>
      </c>
      <c r="C186" s="56" t="s">
        <v>204</v>
      </c>
      <c r="D186" s="56" t="s">
        <v>227</v>
      </c>
      <c r="E186" s="56" t="s">
        <v>6</v>
      </c>
      <c r="F186" s="57" t="s">
        <v>194</v>
      </c>
      <c r="G186" s="29">
        <v>27</v>
      </c>
      <c r="H186" s="59">
        <v>57</v>
      </c>
      <c r="I186" s="29">
        <v>4995</v>
      </c>
      <c r="J186" s="59">
        <v>10545</v>
      </c>
      <c r="K186" s="29">
        <v>2521</v>
      </c>
      <c r="L186" s="29">
        <v>4149</v>
      </c>
      <c r="M186" s="66">
        <f t="shared" si="7"/>
        <v>0.50470470470470474</v>
      </c>
      <c r="N186" s="55">
        <f t="shared" si="7"/>
        <v>0.39345661450924607</v>
      </c>
      <c r="O186" s="29">
        <v>0</v>
      </c>
      <c r="P186" s="59">
        <v>0</v>
      </c>
      <c r="Q186" s="29">
        <v>0</v>
      </c>
      <c r="R186" s="29">
        <v>0</v>
      </c>
      <c r="S186" s="49" t="e">
        <f t="shared" si="8"/>
        <v>#DIV/0!</v>
      </c>
      <c r="T186" s="49" t="e">
        <f t="shared" si="9"/>
        <v>#DIV/0!</v>
      </c>
    </row>
    <row r="187" spans="1:20" s="26" customFormat="1" ht="12.75" customHeight="1" x14ac:dyDescent="0.2">
      <c r="A187" s="56" t="s">
        <v>227</v>
      </c>
      <c r="B187" s="56" t="s">
        <v>6</v>
      </c>
      <c r="C187" s="56" t="s">
        <v>194</v>
      </c>
      <c r="D187" s="56" t="s">
        <v>454</v>
      </c>
      <c r="E187" s="56" t="s">
        <v>455</v>
      </c>
      <c r="F187" s="57" t="s">
        <v>456</v>
      </c>
      <c r="G187" s="29">
        <v>1</v>
      </c>
      <c r="H187" s="60"/>
      <c r="I187" s="29">
        <v>150</v>
      </c>
      <c r="J187" s="60"/>
      <c r="K187" s="29">
        <v>117</v>
      </c>
      <c r="L187" s="58"/>
      <c r="M187" s="66">
        <f t="shared" si="7"/>
        <v>0.78</v>
      </c>
      <c r="N187" s="55" t="e">
        <f t="shared" si="7"/>
        <v>#DIV/0!</v>
      </c>
      <c r="O187" s="29">
        <v>3602</v>
      </c>
      <c r="P187" s="60"/>
      <c r="Q187" s="29">
        <v>0</v>
      </c>
      <c r="R187" s="58"/>
      <c r="S187" s="49">
        <f t="shared" si="8"/>
        <v>0</v>
      </c>
      <c r="T187" s="49" t="e">
        <f t="shared" si="9"/>
        <v>#DIV/0!</v>
      </c>
    </row>
    <row r="188" spans="1:20" s="26" customFormat="1" ht="12.75" customHeight="1" x14ac:dyDescent="0.2">
      <c r="A188" s="56" t="s">
        <v>227</v>
      </c>
      <c r="B188" s="56" t="s">
        <v>6</v>
      </c>
      <c r="C188" s="56" t="s">
        <v>194</v>
      </c>
      <c r="D188" s="56" t="s">
        <v>235</v>
      </c>
      <c r="E188" s="56" t="s">
        <v>14</v>
      </c>
      <c r="F188" s="57" t="s">
        <v>205</v>
      </c>
      <c r="G188" s="29">
        <v>143</v>
      </c>
      <c r="H188" s="59">
        <v>86</v>
      </c>
      <c r="I188" s="29">
        <v>24162</v>
      </c>
      <c r="J188" s="59">
        <v>14472</v>
      </c>
      <c r="K188" s="29">
        <v>18189</v>
      </c>
      <c r="L188" s="29">
        <v>12888</v>
      </c>
      <c r="M188" s="66">
        <f t="shared" si="7"/>
        <v>0.75279364291035511</v>
      </c>
      <c r="N188" s="55">
        <f t="shared" si="7"/>
        <v>0.89054726368159209</v>
      </c>
      <c r="O188" s="29">
        <v>2642861</v>
      </c>
      <c r="P188" s="59">
        <v>1484344</v>
      </c>
      <c r="Q188" s="29">
        <v>0</v>
      </c>
      <c r="R188" s="29">
        <v>0</v>
      </c>
      <c r="S188" s="49">
        <f t="shared" si="8"/>
        <v>0</v>
      </c>
      <c r="T188" s="49">
        <f t="shared" si="9"/>
        <v>0</v>
      </c>
    </row>
    <row r="189" spans="1:20" s="26" customFormat="1" ht="12.75" customHeight="1" x14ac:dyDescent="0.2">
      <c r="A189" s="56" t="s">
        <v>227</v>
      </c>
      <c r="B189" s="56" t="s">
        <v>6</v>
      </c>
      <c r="C189" s="56" t="s">
        <v>194</v>
      </c>
      <c r="D189" s="56" t="s">
        <v>232</v>
      </c>
      <c r="E189" s="56" t="s">
        <v>11</v>
      </c>
      <c r="F189" s="57" t="s">
        <v>209</v>
      </c>
      <c r="G189" s="29">
        <v>12</v>
      </c>
      <c r="H189" s="59">
        <v>17</v>
      </c>
      <c r="I189" s="29">
        <v>2388</v>
      </c>
      <c r="J189" s="59">
        <v>3383</v>
      </c>
      <c r="K189" s="29">
        <v>1384</v>
      </c>
      <c r="L189" s="29">
        <v>3051</v>
      </c>
      <c r="M189" s="66">
        <f t="shared" si="7"/>
        <v>0.5795644891122278</v>
      </c>
      <c r="N189" s="55">
        <f t="shared" si="7"/>
        <v>0.90186225243866391</v>
      </c>
      <c r="O189" s="29">
        <v>19200</v>
      </c>
      <c r="P189" s="59">
        <v>27440</v>
      </c>
      <c r="Q189" s="29">
        <v>0</v>
      </c>
      <c r="R189" s="29">
        <v>0</v>
      </c>
      <c r="S189" s="49">
        <f t="shared" si="8"/>
        <v>0</v>
      </c>
      <c r="T189" s="49">
        <f t="shared" si="9"/>
        <v>0</v>
      </c>
    </row>
    <row r="190" spans="1:20" s="26" customFormat="1" ht="12.75" customHeight="1" x14ac:dyDescent="0.2">
      <c r="A190" s="56" t="s">
        <v>227</v>
      </c>
      <c r="B190" s="56" t="s">
        <v>6</v>
      </c>
      <c r="C190" s="56" t="s">
        <v>194</v>
      </c>
      <c r="D190" s="56" t="s">
        <v>238</v>
      </c>
      <c r="E190" s="56" t="s">
        <v>17</v>
      </c>
      <c r="F190" s="57" t="s">
        <v>17</v>
      </c>
      <c r="G190" s="29">
        <v>1039</v>
      </c>
      <c r="H190" s="59">
        <v>435</v>
      </c>
      <c r="I190" s="29">
        <v>161690</v>
      </c>
      <c r="J190" s="59">
        <v>66642</v>
      </c>
      <c r="K190" s="29">
        <v>138738</v>
      </c>
      <c r="L190" s="29">
        <v>60983</v>
      </c>
      <c r="M190" s="66">
        <f t="shared" si="7"/>
        <v>0.85804935370152757</v>
      </c>
      <c r="N190" s="55">
        <f t="shared" si="7"/>
        <v>0.91508358092494224</v>
      </c>
      <c r="O190" s="29">
        <v>8951254</v>
      </c>
      <c r="P190" s="59">
        <v>4057111</v>
      </c>
      <c r="Q190" s="29">
        <v>140187</v>
      </c>
      <c r="R190" s="29">
        <v>43062</v>
      </c>
      <c r="S190" s="49">
        <f t="shared" si="8"/>
        <v>1.5661157643387172E-2</v>
      </c>
      <c r="T190" s="49">
        <f t="shared" si="9"/>
        <v>1.0613956581419635E-2</v>
      </c>
    </row>
    <row r="191" spans="1:20" s="26" customFormat="1" ht="12.75" customHeight="1" x14ac:dyDescent="0.2">
      <c r="A191" s="56" t="s">
        <v>227</v>
      </c>
      <c r="B191" s="56" t="s">
        <v>6</v>
      </c>
      <c r="C191" s="56" t="s">
        <v>194</v>
      </c>
      <c r="D191" s="56" t="s">
        <v>240</v>
      </c>
      <c r="E191" s="56" t="s">
        <v>19</v>
      </c>
      <c r="F191" s="57" t="s">
        <v>198</v>
      </c>
      <c r="G191" s="58"/>
      <c r="H191" s="59">
        <v>64</v>
      </c>
      <c r="I191" s="58"/>
      <c r="J191" s="59">
        <v>19136</v>
      </c>
      <c r="K191" s="58"/>
      <c r="L191" s="29">
        <v>17696</v>
      </c>
      <c r="M191" s="66" t="e">
        <f t="shared" si="7"/>
        <v>#DIV/0!</v>
      </c>
      <c r="N191" s="55">
        <f t="shared" si="7"/>
        <v>0.92474916387959871</v>
      </c>
      <c r="O191" s="58"/>
      <c r="P191" s="59">
        <v>308287</v>
      </c>
      <c r="Q191" s="58"/>
      <c r="R191" s="29">
        <v>155881</v>
      </c>
      <c r="S191" s="49" t="e">
        <f t="shared" si="8"/>
        <v>#DIV/0!</v>
      </c>
      <c r="T191" s="49">
        <f t="shared" si="9"/>
        <v>0.50563598205568183</v>
      </c>
    </row>
    <row r="192" spans="1:20" s="26" customFormat="1" ht="12.75" customHeight="1" x14ac:dyDescent="0.2">
      <c r="A192" s="56" t="s">
        <v>227</v>
      </c>
      <c r="B192" s="56" t="s">
        <v>6</v>
      </c>
      <c r="C192" s="56" t="s">
        <v>194</v>
      </c>
      <c r="D192" s="56" t="s">
        <v>244</v>
      </c>
      <c r="E192" s="56" t="s">
        <v>23</v>
      </c>
      <c r="F192" s="57" t="s">
        <v>23</v>
      </c>
      <c r="G192" s="29">
        <v>55</v>
      </c>
      <c r="H192" s="59">
        <v>17</v>
      </c>
      <c r="I192" s="29">
        <v>10340</v>
      </c>
      <c r="J192" s="59">
        <v>3196</v>
      </c>
      <c r="K192" s="29">
        <v>8690</v>
      </c>
      <c r="L192" s="29">
        <v>2663</v>
      </c>
      <c r="M192" s="66">
        <f t="shared" si="7"/>
        <v>0.84042553191489366</v>
      </c>
      <c r="N192" s="55">
        <f t="shared" si="7"/>
        <v>0.83322903629536926</v>
      </c>
      <c r="O192" s="29">
        <v>0</v>
      </c>
      <c r="P192" s="59">
        <v>0</v>
      </c>
      <c r="Q192" s="29">
        <v>0</v>
      </c>
      <c r="R192" s="29">
        <v>0</v>
      </c>
      <c r="S192" s="49" t="e">
        <f t="shared" si="8"/>
        <v>#DIV/0!</v>
      </c>
      <c r="T192" s="49" t="e">
        <f t="shared" si="9"/>
        <v>#DIV/0!</v>
      </c>
    </row>
    <row r="193" spans="1:20" s="26" customFormat="1" ht="12.75" customHeight="1" x14ac:dyDescent="0.2">
      <c r="A193" s="56" t="s">
        <v>227</v>
      </c>
      <c r="B193" s="56" t="s">
        <v>6</v>
      </c>
      <c r="C193" s="56" t="s">
        <v>194</v>
      </c>
      <c r="D193" s="56" t="s">
        <v>282</v>
      </c>
      <c r="E193" s="56" t="s">
        <v>63</v>
      </c>
      <c r="F193" s="57" t="s">
        <v>218</v>
      </c>
      <c r="G193" s="29">
        <v>321</v>
      </c>
      <c r="H193" s="59">
        <v>150</v>
      </c>
      <c r="I193" s="29">
        <v>94608</v>
      </c>
      <c r="J193" s="59">
        <v>44516</v>
      </c>
      <c r="K193" s="29">
        <v>89856</v>
      </c>
      <c r="L193" s="29">
        <v>41566</v>
      </c>
      <c r="M193" s="66">
        <f t="shared" si="7"/>
        <v>0.94977168949771684</v>
      </c>
      <c r="N193" s="55">
        <f t="shared" si="7"/>
        <v>0.93373169197591877</v>
      </c>
      <c r="O193" s="29">
        <v>7851000</v>
      </c>
      <c r="P193" s="59">
        <v>3780000</v>
      </c>
      <c r="Q193" s="29">
        <v>3987185</v>
      </c>
      <c r="R193" s="29">
        <v>1884077</v>
      </c>
      <c r="S193" s="49">
        <f t="shared" si="8"/>
        <v>0.50785696089670107</v>
      </c>
      <c r="T193" s="49">
        <f t="shared" si="9"/>
        <v>0.49843306878306876</v>
      </c>
    </row>
    <row r="194" spans="1:20" s="26" customFormat="1" ht="12.75" customHeight="1" x14ac:dyDescent="0.2">
      <c r="A194" s="56" t="s">
        <v>227</v>
      </c>
      <c r="B194" s="56" t="s">
        <v>6</v>
      </c>
      <c r="C194" s="56" t="s">
        <v>194</v>
      </c>
      <c r="D194" s="56" t="s">
        <v>252</v>
      </c>
      <c r="E194" s="56" t="s">
        <v>32</v>
      </c>
      <c r="F194" s="57" t="s">
        <v>199</v>
      </c>
      <c r="G194" s="29">
        <v>430</v>
      </c>
      <c r="H194" s="59">
        <v>149</v>
      </c>
      <c r="I194" s="29">
        <v>74540</v>
      </c>
      <c r="J194" s="59">
        <v>27164</v>
      </c>
      <c r="K194" s="29">
        <v>60574</v>
      </c>
      <c r="L194" s="29">
        <v>23035</v>
      </c>
      <c r="M194" s="66">
        <f t="shared" si="7"/>
        <v>0.81263751006171181</v>
      </c>
      <c r="N194" s="55">
        <f t="shared" si="7"/>
        <v>0.84799734943307314</v>
      </c>
      <c r="O194" s="29">
        <v>0</v>
      </c>
      <c r="P194" s="59">
        <v>0</v>
      </c>
      <c r="Q194" s="29">
        <v>0</v>
      </c>
      <c r="R194" s="29">
        <v>0</v>
      </c>
      <c r="S194" s="49" t="e">
        <f t="shared" si="8"/>
        <v>#DIV/0!</v>
      </c>
      <c r="T194" s="49" t="e">
        <f t="shared" si="9"/>
        <v>#DIV/0!</v>
      </c>
    </row>
    <row r="195" spans="1:20" s="26" customFormat="1" ht="12.75" customHeight="1" x14ac:dyDescent="0.2">
      <c r="A195" s="56" t="s">
        <v>227</v>
      </c>
      <c r="B195" s="56" t="s">
        <v>6</v>
      </c>
      <c r="C195" s="56" t="s">
        <v>194</v>
      </c>
      <c r="D195" s="56" t="s">
        <v>302</v>
      </c>
      <c r="E195" s="56" t="s">
        <v>81</v>
      </c>
      <c r="F195" s="57" t="s">
        <v>17</v>
      </c>
      <c r="G195" s="29">
        <v>83</v>
      </c>
      <c r="H195" s="59">
        <v>95</v>
      </c>
      <c r="I195" s="29">
        <v>15360</v>
      </c>
      <c r="J195" s="59">
        <v>17670</v>
      </c>
      <c r="K195" s="29">
        <v>8647</v>
      </c>
      <c r="L195" s="29">
        <v>12751</v>
      </c>
      <c r="M195" s="66">
        <f t="shared" si="7"/>
        <v>0.5629557291666667</v>
      </c>
      <c r="N195" s="55">
        <f t="shared" si="7"/>
        <v>0.72161856253537071</v>
      </c>
      <c r="O195" s="29">
        <v>641900</v>
      </c>
      <c r="P195" s="59">
        <v>735700</v>
      </c>
      <c r="Q195" s="29">
        <v>0</v>
      </c>
      <c r="R195" s="29">
        <v>0</v>
      </c>
      <c r="S195" s="49">
        <f t="shared" si="8"/>
        <v>0</v>
      </c>
      <c r="T195" s="49">
        <f t="shared" si="9"/>
        <v>0</v>
      </c>
    </row>
    <row r="196" spans="1:20" s="26" customFormat="1" ht="12.75" customHeight="1" x14ac:dyDescent="0.2">
      <c r="A196" s="56" t="s">
        <v>227</v>
      </c>
      <c r="B196" s="56" t="s">
        <v>6</v>
      </c>
      <c r="C196" s="56" t="s">
        <v>194</v>
      </c>
      <c r="D196" s="56" t="s">
        <v>268</v>
      </c>
      <c r="E196" s="56" t="s">
        <v>48</v>
      </c>
      <c r="F196" s="57" t="s">
        <v>204</v>
      </c>
      <c r="G196" s="29">
        <v>26</v>
      </c>
      <c r="H196" s="59">
        <v>57</v>
      </c>
      <c r="I196" s="29">
        <v>4810</v>
      </c>
      <c r="J196" s="59">
        <v>10545</v>
      </c>
      <c r="K196" s="29">
        <v>2019</v>
      </c>
      <c r="L196" s="29">
        <v>4097</v>
      </c>
      <c r="M196" s="66">
        <f t="shared" si="7"/>
        <v>0.41975051975051975</v>
      </c>
      <c r="N196" s="55">
        <f t="shared" si="7"/>
        <v>0.38852536747273592</v>
      </c>
      <c r="O196" s="29">
        <v>0</v>
      </c>
      <c r="P196" s="59">
        <v>0</v>
      </c>
      <c r="Q196" s="29">
        <v>0</v>
      </c>
      <c r="R196" s="29">
        <v>0</v>
      </c>
      <c r="S196" s="49" t="e">
        <f t="shared" si="8"/>
        <v>#DIV/0!</v>
      </c>
      <c r="T196" s="49" t="e">
        <f t="shared" si="9"/>
        <v>#DIV/0!</v>
      </c>
    </row>
    <row r="197" spans="1:20" s="26" customFormat="1" ht="12.75" customHeight="1" x14ac:dyDescent="0.2">
      <c r="A197" s="56" t="s">
        <v>227</v>
      </c>
      <c r="B197" s="56" t="s">
        <v>6</v>
      </c>
      <c r="C197" s="56" t="s">
        <v>194</v>
      </c>
      <c r="D197" s="56" t="s">
        <v>258</v>
      </c>
      <c r="E197" s="56" t="s">
        <v>38</v>
      </c>
      <c r="F197" s="57" t="s">
        <v>199</v>
      </c>
      <c r="G197" s="29">
        <v>385</v>
      </c>
      <c r="H197" s="59">
        <v>194</v>
      </c>
      <c r="I197" s="29">
        <v>61700</v>
      </c>
      <c r="J197" s="59">
        <v>31280</v>
      </c>
      <c r="K197" s="29">
        <v>52814</v>
      </c>
      <c r="L197" s="29">
        <v>28216</v>
      </c>
      <c r="M197" s="66">
        <f t="shared" si="7"/>
        <v>0.85598055105348458</v>
      </c>
      <c r="N197" s="55">
        <f t="shared" si="7"/>
        <v>0.90204603580562659</v>
      </c>
      <c r="O197" s="29">
        <v>298096</v>
      </c>
      <c r="P197" s="59">
        <v>121069</v>
      </c>
      <c r="Q197" s="29">
        <v>196</v>
      </c>
      <c r="R197" s="29">
        <v>66</v>
      </c>
      <c r="S197" s="49">
        <f t="shared" si="8"/>
        <v>6.5750630669314579E-4</v>
      </c>
      <c r="T197" s="49">
        <f t="shared" si="9"/>
        <v>5.4514367839826876E-4</v>
      </c>
    </row>
    <row r="198" spans="1:20" s="26" customFormat="1" ht="12.75" customHeight="1" x14ac:dyDescent="0.2">
      <c r="A198" s="56" t="s">
        <v>227</v>
      </c>
      <c r="B198" s="56" t="s">
        <v>6</v>
      </c>
      <c r="C198" s="56" t="s">
        <v>194</v>
      </c>
      <c r="D198" s="56" t="s">
        <v>262</v>
      </c>
      <c r="E198" s="56" t="s">
        <v>42</v>
      </c>
      <c r="F198" s="57" t="s">
        <v>199</v>
      </c>
      <c r="G198" s="29">
        <v>54</v>
      </c>
      <c r="H198" s="59">
        <v>45</v>
      </c>
      <c r="I198" s="29">
        <v>9611</v>
      </c>
      <c r="J198" s="59">
        <v>7043</v>
      </c>
      <c r="K198" s="29">
        <v>6675</v>
      </c>
      <c r="L198" s="29">
        <v>5800</v>
      </c>
      <c r="M198" s="66">
        <f t="shared" si="7"/>
        <v>0.69451669961502449</v>
      </c>
      <c r="N198" s="55">
        <f t="shared" si="7"/>
        <v>0.82351270765298878</v>
      </c>
      <c r="O198" s="29">
        <v>0</v>
      </c>
      <c r="P198" s="59">
        <v>0</v>
      </c>
      <c r="Q198" s="29">
        <v>0</v>
      </c>
      <c r="R198" s="29">
        <v>0</v>
      </c>
      <c r="S198" s="49" t="e">
        <f t="shared" si="8"/>
        <v>#DIV/0!</v>
      </c>
      <c r="T198" s="49" t="e">
        <f t="shared" si="9"/>
        <v>#DIV/0!</v>
      </c>
    </row>
    <row r="199" spans="1:20" s="26" customFormat="1" ht="12.75" customHeight="1" x14ac:dyDescent="0.2">
      <c r="A199" s="56" t="s">
        <v>227</v>
      </c>
      <c r="B199" s="56" t="s">
        <v>6</v>
      </c>
      <c r="C199" s="56" t="s">
        <v>194</v>
      </c>
      <c r="D199" s="56" t="s">
        <v>223</v>
      </c>
      <c r="E199" s="56" t="s">
        <v>2</v>
      </c>
      <c r="F199" s="57" t="s">
        <v>199</v>
      </c>
      <c r="G199" s="29">
        <v>840</v>
      </c>
      <c r="H199" s="59">
        <v>319</v>
      </c>
      <c r="I199" s="29">
        <v>129152</v>
      </c>
      <c r="J199" s="59">
        <v>54944</v>
      </c>
      <c r="K199" s="29">
        <v>114742</v>
      </c>
      <c r="L199" s="29">
        <v>52083</v>
      </c>
      <c r="M199" s="66">
        <f t="shared" si="7"/>
        <v>0.88842604063429143</v>
      </c>
      <c r="N199" s="55">
        <f t="shared" si="7"/>
        <v>0.94792880023296444</v>
      </c>
      <c r="O199" s="29">
        <v>3456516</v>
      </c>
      <c r="P199" s="59">
        <v>1554050</v>
      </c>
      <c r="Q199" s="29">
        <v>10687</v>
      </c>
      <c r="R199" s="29">
        <v>144</v>
      </c>
      <c r="S199" s="49">
        <f t="shared" si="8"/>
        <v>3.0918416116112292E-3</v>
      </c>
      <c r="T199" s="49">
        <f t="shared" si="9"/>
        <v>9.2661111289855545E-5</v>
      </c>
    </row>
    <row r="200" spans="1:20" s="26" customFormat="1" ht="12.75" customHeight="1" x14ac:dyDescent="0.2">
      <c r="A200" s="56" t="s">
        <v>227</v>
      </c>
      <c r="B200" s="56" t="s">
        <v>6</v>
      </c>
      <c r="C200" s="56" t="s">
        <v>194</v>
      </c>
      <c r="D200" s="56" t="s">
        <v>308</v>
      </c>
      <c r="E200" s="56" t="s">
        <v>90</v>
      </c>
      <c r="F200" s="57" t="s">
        <v>209</v>
      </c>
      <c r="G200" s="29">
        <v>32</v>
      </c>
      <c r="H200" s="59">
        <v>34</v>
      </c>
      <c r="I200" s="29">
        <v>6368</v>
      </c>
      <c r="J200" s="59">
        <v>6763</v>
      </c>
      <c r="K200" s="29">
        <v>4329</v>
      </c>
      <c r="L200" s="29">
        <v>6281</v>
      </c>
      <c r="M200" s="66">
        <f t="shared" si="7"/>
        <v>0.67980527638190957</v>
      </c>
      <c r="N200" s="55">
        <f t="shared" si="7"/>
        <v>0.9287298536152595</v>
      </c>
      <c r="O200" s="29">
        <v>51260</v>
      </c>
      <c r="P200" s="59">
        <v>54400</v>
      </c>
      <c r="Q200" s="29">
        <v>0</v>
      </c>
      <c r="R200" s="29">
        <v>0</v>
      </c>
      <c r="S200" s="49">
        <f t="shared" si="8"/>
        <v>0</v>
      </c>
      <c r="T200" s="49">
        <f t="shared" si="9"/>
        <v>0</v>
      </c>
    </row>
    <row r="201" spans="1:20" s="26" customFormat="1" ht="12.75" customHeight="1" x14ac:dyDescent="0.2">
      <c r="A201" s="56" t="s">
        <v>227</v>
      </c>
      <c r="B201" s="56" t="s">
        <v>6</v>
      </c>
      <c r="C201" s="56" t="s">
        <v>194</v>
      </c>
      <c r="D201" s="56" t="s">
        <v>236</v>
      </c>
      <c r="E201" s="56" t="s">
        <v>15</v>
      </c>
      <c r="F201" s="57" t="s">
        <v>203</v>
      </c>
      <c r="G201" s="29">
        <v>147</v>
      </c>
      <c r="H201" s="59">
        <v>81</v>
      </c>
      <c r="I201" s="29">
        <v>21690</v>
      </c>
      <c r="J201" s="59">
        <v>14190</v>
      </c>
      <c r="K201" s="29">
        <v>15261</v>
      </c>
      <c r="L201" s="29">
        <v>12146</v>
      </c>
      <c r="M201" s="66">
        <f t="shared" ref="M201:N264" si="10">K201/I201</f>
        <v>0.70359612724757958</v>
      </c>
      <c r="N201" s="55">
        <f t="shared" si="10"/>
        <v>0.85595489781536294</v>
      </c>
      <c r="O201" s="29">
        <v>510573</v>
      </c>
      <c r="P201" s="59">
        <v>197633</v>
      </c>
      <c r="Q201" s="29">
        <v>0</v>
      </c>
      <c r="R201" s="29">
        <v>17</v>
      </c>
      <c r="S201" s="49">
        <f t="shared" ref="S201:S264" si="11">Q201/O201</f>
        <v>0</v>
      </c>
      <c r="T201" s="49">
        <f t="shared" ref="T201:T264" si="12">R201/P201</f>
        <v>8.6018023305824436E-5</v>
      </c>
    </row>
    <row r="202" spans="1:20" s="26" customFormat="1" ht="12.75" customHeight="1" x14ac:dyDescent="0.2">
      <c r="A202" s="56" t="s">
        <v>227</v>
      </c>
      <c r="B202" s="56" t="s">
        <v>6</v>
      </c>
      <c r="C202" s="56" t="s">
        <v>194</v>
      </c>
      <c r="D202" s="56" t="s">
        <v>267</v>
      </c>
      <c r="E202" s="56" t="s">
        <v>47</v>
      </c>
      <c r="F202" s="57" t="s">
        <v>208</v>
      </c>
      <c r="G202" s="58"/>
      <c r="H202" s="59">
        <v>60</v>
      </c>
      <c r="I202" s="58"/>
      <c r="J202" s="59">
        <v>7680</v>
      </c>
      <c r="K202" s="58"/>
      <c r="L202" s="29">
        <v>5845</v>
      </c>
      <c r="M202" s="66" t="e">
        <f t="shared" si="10"/>
        <v>#DIV/0!</v>
      </c>
      <c r="N202" s="55">
        <f t="shared" si="10"/>
        <v>0.76106770833333337</v>
      </c>
      <c r="O202" s="58"/>
      <c r="P202" s="59">
        <v>136771</v>
      </c>
      <c r="Q202" s="58"/>
      <c r="R202" s="29">
        <v>0</v>
      </c>
      <c r="S202" s="49" t="e">
        <f t="shared" si="11"/>
        <v>#DIV/0!</v>
      </c>
      <c r="T202" s="49">
        <f t="shared" si="12"/>
        <v>0</v>
      </c>
    </row>
    <row r="203" spans="1:20" s="26" customFormat="1" ht="12.75" customHeight="1" x14ac:dyDescent="0.2">
      <c r="A203" s="56" t="s">
        <v>227</v>
      </c>
      <c r="B203" s="56" t="s">
        <v>6</v>
      </c>
      <c r="C203" s="56" t="s">
        <v>194</v>
      </c>
      <c r="D203" s="56" t="s">
        <v>253</v>
      </c>
      <c r="E203" s="56" t="s">
        <v>33</v>
      </c>
      <c r="F203" s="57" t="s">
        <v>201</v>
      </c>
      <c r="G203" s="58"/>
      <c r="H203" s="59">
        <v>36</v>
      </c>
      <c r="I203" s="58"/>
      <c r="J203" s="59">
        <v>4440</v>
      </c>
      <c r="K203" s="58"/>
      <c r="L203" s="29">
        <v>3037</v>
      </c>
      <c r="M203" s="66" t="e">
        <f t="shared" si="10"/>
        <v>#DIV/0!</v>
      </c>
      <c r="N203" s="55">
        <f t="shared" si="10"/>
        <v>0.68400900900900896</v>
      </c>
      <c r="O203" s="58"/>
      <c r="P203" s="59">
        <v>95910</v>
      </c>
      <c r="Q203" s="58"/>
      <c r="R203" s="29">
        <v>0</v>
      </c>
      <c r="S203" s="49" t="e">
        <f t="shared" si="11"/>
        <v>#DIV/0!</v>
      </c>
      <c r="T203" s="49">
        <f t="shared" si="12"/>
        <v>0</v>
      </c>
    </row>
    <row r="204" spans="1:20" s="26" customFormat="1" ht="12.75" customHeight="1" x14ac:dyDescent="0.2">
      <c r="A204" s="56" t="s">
        <v>227</v>
      </c>
      <c r="B204" s="56" t="s">
        <v>6</v>
      </c>
      <c r="C204" s="56" t="s">
        <v>194</v>
      </c>
      <c r="D204" s="56" t="s">
        <v>255</v>
      </c>
      <c r="E204" s="56" t="s">
        <v>35</v>
      </c>
      <c r="F204" s="57" t="s">
        <v>200</v>
      </c>
      <c r="G204" s="58"/>
      <c r="H204" s="59">
        <v>28</v>
      </c>
      <c r="I204" s="58"/>
      <c r="J204" s="59">
        <v>4044</v>
      </c>
      <c r="K204" s="58"/>
      <c r="L204" s="29">
        <v>2941</v>
      </c>
      <c r="M204" s="66" t="e">
        <f t="shared" si="10"/>
        <v>#DIV/0!</v>
      </c>
      <c r="N204" s="55">
        <f t="shared" si="10"/>
        <v>0.72725024727992083</v>
      </c>
      <c r="O204" s="58"/>
      <c r="P204" s="59">
        <v>99214</v>
      </c>
      <c r="Q204" s="58"/>
      <c r="R204" s="29">
        <v>0</v>
      </c>
      <c r="S204" s="49" t="e">
        <f t="shared" si="11"/>
        <v>#DIV/0!</v>
      </c>
      <c r="T204" s="49">
        <f t="shared" si="12"/>
        <v>0</v>
      </c>
    </row>
    <row r="205" spans="1:20" s="26" customFormat="1" ht="12.75" customHeight="1" x14ac:dyDescent="0.2">
      <c r="A205" s="56" t="s">
        <v>225</v>
      </c>
      <c r="B205" s="56" t="s">
        <v>4</v>
      </c>
      <c r="C205" s="56" t="s">
        <v>199</v>
      </c>
      <c r="D205" s="56" t="s">
        <v>224</v>
      </c>
      <c r="E205" s="56" t="s">
        <v>3</v>
      </c>
      <c r="F205" s="57" t="s">
        <v>194</v>
      </c>
      <c r="G205" s="29">
        <v>311</v>
      </c>
      <c r="H205" s="59">
        <v>148</v>
      </c>
      <c r="I205" s="29">
        <v>52265</v>
      </c>
      <c r="J205" s="59">
        <v>18944</v>
      </c>
      <c r="K205" s="29">
        <v>35414</v>
      </c>
      <c r="L205" s="29">
        <v>14367</v>
      </c>
      <c r="M205" s="66">
        <f t="shared" si="10"/>
        <v>0.67758538218693198</v>
      </c>
      <c r="N205" s="55">
        <f t="shared" si="10"/>
        <v>0.75839315878378377</v>
      </c>
      <c r="O205" s="29">
        <v>3652328</v>
      </c>
      <c r="P205" s="59">
        <v>444000</v>
      </c>
      <c r="Q205" s="29">
        <v>390628</v>
      </c>
      <c r="R205" s="29">
        <v>7893</v>
      </c>
      <c r="S205" s="49">
        <f t="shared" si="11"/>
        <v>0.10695315426215828</v>
      </c>
      <c r="T205" s="49">
        <f t="shared" si="12"/>
        <v>1.7777027027027027E-2</v>
      </c>
    </row>
    <row r="206" spans="1:20" s="26" customFormat="1" ht="12.75" customHeight="1" x14ac:dyDescent="0.2">
      <c r="A206" s="56" t="s">
        <v>222</v>
      </c>
      <c r="B206" s="56" t="s">
        <v>1</v>
      </c>
      <c r="C206" s="56" t="s">
        <v>194</v>
      </c>
      <c r="D206" s="56" t="s">
        <v>223</v>
      </c>
      <c r="E206" s="56" t="s">
        <v>2</v>
      </c>
      <c r="F206" s="57" t="s">
        <v>199</v>
      </c>
      <c r="G206" s="29">
        <v>629</v>
      </c>
      <c r="H206" s="59">
        <v>222</v>
      </c>
      <c r="I206" s="29">
        <v>92661</v>
      </c>
      <c r="J206" s="59">
        <v>37816</v>
      </c>
      <c r="K206" s="29">
        <v>70630</v>
      </c>
      <c r="L206" s="29">
        <v>31354</v>
      </c>
      <c r="M206" s="66">
        <f t="shared" si="10"/>
        <v>0.76224085645525086</v>
      </c>
      <c r="N206" s="55">
        <f t="shared" si="10"/>
        <v>0.82911994922784005</v>
      </c>
      <c r="O206" s="29">
        <v>1653979</v>
      </c>
      <c r="P206" s="59">
        <v>943730</v>
      </c>
      <c r="Q206" s="29">
        <v>165248</v>
      </c>
      <c r="R206" s="29">
        <v>101628</v>
      </c>
      <c r="S206" s="49">
        <f t="shared" si="11"/>
        <v>9.990937007059944E-2</v>
      </c>
      <c r="T206" s="49">
        <f t="shared" si="12"/>
        <v>0.10768758013414854</v>
      </c>
    </row>
    <row r="207" spans="1:20" s="26" customFormat="1" ht="12.75" customHeight="1" x14ac:dyDescent="0.2">
      <c r="A207" s="56" t="s">
        <v>222</v>
      </c>
      <c r="B207" s="56" t="s">
        <v>1</v>
      </c>
      <c r="C207" s="56" t="s">
        <v>194</v>
      </c>
      <c r="D207" s="56" t="s">
        <v>268</v>
      </c>
      <c r="E207" s="56" t="s">
        <v>48</v>
      </c>
      <c r="F207" s="57" t="s">
        <v>204</v>
      </c>
      <c r="G207" s="29">
        <v>32</v>
      </c>
      <c r="H207" s="59">
        <v>43</v>
      </c>
      <c r="I207" s="29">
        <v>5920</v>
      </c>
      <c r="J207" s="59">
        <v>7955</v>
      </c>
      <c r="K207" s="29">
        <v>1851</v>
      </c>
      <c r="L207" s="29">
        <v>2875</v>
      </c>
      <c r="M207" s="66">
        <f t="shared" si="10"/>
        <v>0.3126689189189189</v>
      </c>
      <c r="N207" s="55">
        <f t="shared" si="10"/>
        <v>0.36140791954745444</v>
      </c>
      <c r="O207" s="29">
        <v>0</v>
      </c>
      <c r="P207" s="59">
        <v>0</v>
      </c>
      <c r="Q207" s="29">
        <v>0</v>
      </c>
      <c r="R207" s="29">
        <v>0</v>
      </c>
      <c r="S207" s="49" t="e">
        <f t="shared" si="11"/>
        <v>#DIV/0!</v>
      </c>
      <c r="T207" s="49" t="e">
        <f t="shared" si="12"/>
        <v>#DIV/0!</v>
      </c>
    </row>
    <row r="208" spans="1:20" s="26" customFormat="1" ht="12.75" customHeight="1" x14ac:dyDescent="0.2">
      <c r="A208" s="56" t="s">
        <v>222</v>
      </c>
      <c r="B208" s="56" t="s">
        <v>1</v>
      </c>
      <c r="C208" s="56" t="s">
        <v>194</v>
      </c>
      <c r="D208" s="56" t="s">
        <v>302</v>
      </c>
      <c r="E208" s="56" t="s">
        <v>81</v>
      </c>
      <c r="F208" s="57" t="s">
        <v>17</v>
      </c>
      <c r="G208" s="29">
        <v>25</v>
      </c>
      <c r="H208" s="59">
        <v>43</v>
      </c>
      <c r="I208" s="29">
        <v>4650</v>
      </c>
      <c r="J208" s="59">
        <v>7998</v>
      </c>
      <c r="K208" s="29">
        <v>3186</v>
      </c>
      <c r="L208" s="29">
        <v>6289</v>
      </c>
      <c r="M208" s="66">
        <f t="shared" si="10"/>
        <v>0.68516129032258066</v>
      </c>
      <c r="N208" s="55">
        <f t="shared" si="10"/>
        <v>0.78632158039509881</v>
      </c>
      <c r="O208" s="29">
        <v>193900</v>
      </c>
      <c r="P208" s="59">
        <v>334600</v>
      </c>
      <c r="Q208" s="29">
        <v>0</v>
      </c>
      <c r="R208" s="29">
        <v>0</v>
      </c>
      <c r="S208" s="49">
        <f t="shared" si="11"/>
        <v>0</v>
      </c>
      <c r="T208" s="49">
        <f t="shared" si="12"/>
        <v>0</v>
      </c>
    </row>
    <row r="209" spans="1:20" s="26" customFormat="1" ht="12.75" customHeight="1" x14ac:dyDescent="0.2">
      <c r="A209" s="56" t="s">
        <v>222</v>
      </c>
      <c r="B209" s="56" t="s">
        <v>1</v>
      </c>
      <c r="C209" s="56" t="s">
        <v>194</v>
      </c>
      <c r="D209" s="56" t="s">
        <v>248</v>
      </c>
      <c r="E209" s="56" t="s">
        <v>27</v>
      </c>
      <c r="F209" s="57" t="s">
        <v>202</v>
      </c>
      <c r="G209" s="29">
        <v>46</v>
      </c>
      <c r="H209" s="59">
        <v>4</v>
      </c>
      <c r="I209" s="29">
        <v>2300</v>
      </c>
      <c r="J209" s="59">
        <v>200</v>
      </c>
      <c r="K209" s="29">
        <v>1723</v>
      </c>
      <c r="L209" s="29">
        <v>194</v>
      </c>
      <c r="M209" s="66">
        <f t="shared" si="10"/>
        <v>0.74913043478260866</v>
      </c>
      <c r="N209" s="55">
        <f t="shared" si="10"/>
        <v>0.97</v>
      </c>
      <c r="O209" s="29">
        <v>0</v>
      </c>
      <c r="P209" s="59">
        <v>0</v>
      </c>
      <c r="Q209" s="29">
        <v>0</v>
      </c>
      <c r="R209" s="29">
        <v>0</v>
      </c>
      <c r="S209" s="49" t="e">
        <f t="shared" si="11"/>
        <v>#DIV/0!</v>
      </c>
      <c r="T209" s="49" t="e">
        <f t="shared" si="12"/>
        <v>#DIV/0!</v>
      </c>
    </row>
    <row r="210" spans="1:20" s="26" customFormat="1" ht="12.75" customHeight="1" x14ac:dyDescent="0.2">
      <c r="A210" s="56" t="s">
        <v>222</v>
      </c>
      <c r="B210" s="56" t="s">
        <v>1</v>
      </c>
      <c r="C210" s="56" t="s">
        <v>194</v>
      </c>
      <c r="D210" s="56" t="s">
        <v>234</v>
      </c>
      <c r="E210" s="56" t="s">
        <v>13</v>
      </c>
      <c r="F210" s="57" t="s">
        <v>202</v>
      </c>
      <c r="G210" s="29">
        <v>98</v>
      </c>
      <c r="H210" s="59">
        <v>33</v>
      </c>
      <c r="I210" s="29">
        <v>3332</v>
      </c>
      <c r="J210" s="59">
        <v>1122</v>
      </c>
      <c r="K210" s="29">
        <v>1823</v>
      </c>
      <c r="L210" s="29">
        <v>707</v>
      </c>
      <c r="M210" s="66">
        <f t="shared" si="10"/>
        <v>0.54711884753901563</v>
      </c>
      <c r="N210" s="55">
        <f t="shared" si="10"/>
        <v>0.63012477718360071</v>
      </c>
      <c r="O210" s="29">
        <v>0</v>
      </c>
      <c r="P210" s="59">
        <v>0</v>
      </c>
      <c r="Q210" s="29">
        <v>0</v>
      </c>
      <c r="R210" s="29">
        <v>0</v>
      </c>
      <c r="S210" s="49" t="e">
        <f t="shared" si="11"/>
        <v>#DIV/0!</v>
      </c>
      <c r="T210" s="49" t="e">
        <f t="shared" si="12"/>
        <v>#DIV/0!</v>
      </c>
    </row>
    <row r="211" spans="1:20" s="26" customFormat="1" ht="12.75" customHeight="1" x14ac:dyDescent="0.2">
      <c r="A211" s="56" t="s">
        <v>222</v>
      </c>
      <c r="B211" s="56" t="s">
        <v>1</v>
      </c>
      <c r="C211" s="56" t="s">
        <v>194</v>
      </c>
      <c r="D211" s="56" t="s">
        <v>238</v>
      </c>
      <c r="E211" s="56" t="s">
        <v>17</v>
      </c>
      <c r="F211" s="57" t="s">
        <v>17</v>
      </c>
      <c r="G211" s="29">
        <v>504</v>
      </c>
      <c r="H211" s="59">
        <v>215</v>
      </c>
      <c r="I211" s="29">
        <v>67124</v>
      </c>
      <c r="J211" s="59">
        <v>28526</v>
      </c>
      <c r="K211" s="29">
        <v>55498</v>
      </c>
      <c r="L211" s="29">
        <v>24309</v>
      </c>
      <c r="M211" s="66">
        <f t="shared" si="10"/>
        <v>0.82679816459090638</v>
      </c>
      <c r="N211" s="55">
        <f t="shared" si="10"/>
        <v>0.85216995022085118</v>
      </c>
      <c r="O211" s="29">
        <v>3475240</v>
      </c>
      <c r="P211" s="59">
        <v>1739325</v>
      </c>
      <c r="Q211" s="29">
        <v>498026</v>
      </c>
      <c r="R211" s="29">
        <v>148845</v>
      </c>
      <c r="S211" s="49">
        <f t="shared" si="11"/>
        <v>0.14330693707484951</v>
      </c>
      <c r="T211" s="49">
        <f t="shared" si="12"/>
        <v>8.5576301151308695E-2</v>
      </c>
    </row>
    <row r="212" spans="1:20" s="26" customFormat="1" ht="12.75" customHeight="1" x14ac:dyDescent="0.2">
      <c r="A212" s="56" t="s">
        <v>222</v>
      </c>
      <c r="B212" s="56" t="s">
        <v>1</v>
      </c>
      <c r="C212" s="56" t="s">
        <v>194</v>
      </c>
      <c r="D212" s="56" t="s">
        <v>252</v>
      </c>
      <c r="E212" s="56" t="s">
        <v>32</v>
      </c>
      <c r="F212" s="57" t="s">
        <v>199</v>
      </c>
      <c r="G212" s="29">
        <v>347</v>
      </c>
      <c r="H212" s="59">
        <v>149</v>
      </c>
      <c r="I212" s="29">
        <v>62562</v>
      </c>
      <c r="J212" s="59">
        <v>27118</v>
      </c>
      <c r="K212" s="29">
        <v>50002</v>
      </c>
      <c r="L212" s="29">
        <v>22227</v>
      </c>
      <c r="M212" s="66">
        <f t="shared" si="10"/>
        <v>0.79923915475847962</v>
      </c>
      <c r="N212" s="55">
        <f t="shared" si="10"/>
        <v>0.81964009145217198</v>
      </c>
      <c r="O212" s="29">
        <v>0</v>
      </c>
      <c r="P212" s="59">
        <v>0</v>
      </c>
      <c r="Q212" s="29">
        <v>0</v>
      </c>
      <c r="R212" s="29">
        <v>0</v>
      </c>
      <c r="S212" s="49" t="e">
        <f t="shared" si="11"/>
        <v>#DIV/0!</v>
      </c>
      <c r="T212" s="49" t="e">
        <f t="shared" si="12"/>
        <v>#DIV/0!</v>
      </c>
    </row>
    <row r="213" spans="1:20" s="26" customFormat="1" ht="12.75" customHeight="1" x14ac:dyDescent="0.2">
      <c r="A213" s="56" t="s">
        <v>222</v>
      </c>
      <c r="B213" s="56" t="s">
        <v>1</v>
      </c>
      <c r="C213" s="56" t="s">
        <v>194</v>
      </c>
      <c r="D213" s="56" t="s">
        <v>256</v>
      </c>
      <c r="E213" s="56" t="s">
        <v>36</v>
      </c>
      <c r="F213" s="57" t="s">
        <v>220</v>
      </c>
      <c r="G213" s="29">
        <v>10</v>
      </c>
      <c r="H213" s="60"/>
      <c r="I213" s="29">
        <v>0</v>
      </c>
      <c r="J213" s="60"/>
      <c r="K213" s="29">
        <v>0</v>
      </c>
      <c r="L213" s="58"/>
      <c r="M213" s="66" t="e">
        <f t="shared" si="10"/>
        <v>#DIV/0!</v>
      </c>
      <c r="N213" s="55" t="e">
        <f t="shared" si="10"/>
        <v>#DIV/0!</v>
      </c>
      <c r="O213" s="29">
        <v>240000</v>
      </c>
      <c r="P213" s="60"/>
      <c r="Q213" s="29">
        <v>213240</v>
      </c>
      <c r="R213" s="58"/>
      <c r="S213" s="49">
        <f t="shared" si="11"/>
        <v>0.88849999999999996</v>
      </c>
      <c r="T213" s="49" t="e">
        <f t="shared" si="12"/>
        <v>#DIV/0!</v>
      </c>
    </row>
    <row r="214" spans="1:20" s="26" customFormat="1" ht="12.75" customHeight="1" x14ac:dyDescent="0.2">
      <c r="A214" s="56" t="s">
        <v>222</v>
      </c>
      <c r="B214" s="56" t="s">
        <v>1</v>
      </c>
      <c r="C214" s="56" t="s">
        <v>194</v>
      </c>
      <c r="D214" s="56" t="s">
        <v>254</v>
      </c>
      <c r="E214" s="56" t="s">
        <v>34</v>
      </c>
      <c r="F214" s="57" t="s">
        <v>34</v>
      </c>
      <c r="G214" s="29">
        <v>1</v>
      </c>
      <c r="H214" s="60"/>
      <c r="I214" s="29">
        <v>0</v>
      </c>
      <c r="J214" s="60"/>
      <c r="K214" s="29">
        <v>0</v>
      </c>
      <c r="L214" s="58"/>
      <c r="M214" s="66" t="e">
        <f t="shared" si="10"/>
        <v>#DIV/0!</v>
      </c>
      <c r="N214" s="55" t="e">
        <f t="shared" si="10"/>
        <v>#DIV/0!</v>
      </c>
      <c r="O214" s="29">
        <v>47000</v>
      </c>
      <c r="P214" s="60"/>
      <c r="Q214" s="29">
        <v>41000</v>
      </c>
      <c r="R214" s="58"/>
      <c r="S214" s="49">
        <f t="shared" si="11"/>
        <v>0.87234042553191493</v>
      </c>
      <c r="T214" s="49" t="e">
        <f t="shared" si="12"/>
        <v>#DIV/0!</v>
      </c>
    </row>
    <row r="215" spans="1:20" s="26" customFormat="1" ht="12.75" customHeight="1" x14ac:dyDescent="0.2">
      <c r="A215" s="56" t="s">
        <v>270</v>
      </c>
      <c r="B215" s="56" t="s">
        <v>50</v>
      </c>
      <c r="C215" s="56" t="s">
        <v>200</v>
      </c>
      <c r="D215" s="56" t="s">
        <v>224</v>
      </c>
      <c r="E215" s="56" t="s">
        <v>3</v>
      </c>
      <c r="F215" s="57" t="s">
        <v>194</v>
      </c>
      <c r="G215" s="29">
        <v>1930</v>
      </c>
      <c r="H215" s="59">
        <v>1050</v>
      </c>
      <c r="I215" s="29">
        <v>258910</v>
      </c>
      <c r="J215" s="59">
        <v>147792</v>
      </c>
      <c r="K215" s="29">
        <v>195198</v>
      </c>
      <c r="L215" s="29">
        <v>105601</v>
      </c>
      <c r="M215" s="66">
        <f t="shared" si="10"/>
        <v>0.75392221235178247</v>
      </c>
      <c r="N215" s="55">
        <f t="shared" si="10"/>
        <v>0.71452446681823101</v>
      </c>
      <c r="O215" s="29">
        <v>24494120</v>
      </c>
      <c r="P215" s="59">
        <v>13168296</v>
      </c>
      <c r="Q215" s="29">
        <v>11875904</v>
      </c>
      <c r="R215" s="29">
        <v>5263855</v>
      </c>
      <c r="S215" s="49">
        <f t="shared" si="11"/>
        <v>0.48484713882352171</v>
      </c>
      <c r="T215" s="49">
        <f t="shared" si="12"/>
        <v>0.39973698950874131</v>
      </c>
    </row>
    <row r="216" spans="1:20" s="26" customFormat="1" ht="12.75" customHeight="1" x14ac:dyDescent="0.2">
      <c r="A216" s="56" t="s">
        <v>270</v>
      </c>
      <c r="B216" s="56" t="s">
        <v>50</v>
      </c>
      <c r="C216" s="56" t="s">
        <v>200</v>
      </c>
      <c r="D216" s="56" t="s">
        <v>228</v>
      </c>
      <c r="E216" s="56" t="s">
        <v>7</v>
      </c>
      <c r="F216" s="57" t="s">
        <v>194</v>
      </c>
      <c r="G216" s="29">
        <v>1</v>
      </c>
      <c r="H216" s="59">
        <v>46</v>
      </c>
      <c r="I216" s="29">
        <v>138</v>
      </c>
      <c r="J216" s="59">
        <v>6960</v>
      </c>
      <c r="K216" s="29">
        <v>89</v>
      </c>
      <c r="L216" s="29">
        <v>3900</v>
      </c>
      <c r="M216" s="66">
        <f t="shared" si="10"/>
        <v>0.64492753623188404</v>
      </c>
      <c r="N216" s="55">
        <f t="shared" si="10"/>
        <v>0.56034482758620685</v>
      </c>
      <c r="O216" s="29">
        <v>17000</v>
      </c>
      <c r="P216" s="59">
        <v>614264</v>
      </c>
      <c r="Q216" s="29">
        <v>0</v>
      </c>
      <c r="R216" s="29">
        <v>308427</v>
      </c>
      <c r="S216" s="49">
        <f t="shared" si="11"/>
        <v>0</v>
      </c>
      <c r="T216" s="49">
        <f t="shared" si="12"/>
        <v>0.50210821405779926</v>
      </c>
    </row>
    <row r="217" spans="1:20" s="26" customFormat="1" ht="12.75" customHeight="1" x14ac:dyDescent="0.2">
      <c r="A217" s="56" t="s">
        <v>270</v>
      </c>
      <c r="B217" s="56" t="s">
        <v>50</v>
      </c>
      <c r="C217" s="56" t="s">
        <v>200</v>
      </c>
      <c r="D217" s="56" t="s">
        <v>226</v>
      </c>
      <c r="E217" s="56" t="s">
        <v>5</v>
      </c>
      <c r="F217" s="57" t="s">
        <v>194</v>
      </c>
      <c r="G217" s="29">
        <v>13</v>
      </c>
      <c r="H217" s="60"/>
      <c r="I217" s="29">
        <v>0</v>
      </c>
      <c r="J217" s="60"/>
      <c r="K217" s="29">
        <v>0</v>
      </c>
      <c r="L217" s="58"/>
      <c r="M217" s="66" t="e">
        <f t="shared" si="10"/>
        <v>#DIV/0!</v>
      </c>
      <c r="N217" s="55" t="e">
        <f t="shared" si="10"/>
        <v>#DIV/0!</v>
      </c>
      <c r="O217" s="29">
        <v>356400</v>
      </c>
      <c r="P217" s="60"/>
      <c r="Q217" s="29">
        <v>281390</v>
      </c>
      <c r="R217" s="58"/>
      <c r="S217" s="49">
        <f t="shared" si="11"/>
        <v>0.78953423120089783</v>
      </c>
      <c r="T217" s="49" t="e">
        <f t="shared" si="12"/>
        <v>#DIV/0!</v>
      </c>
    </row>
    <row r="218" spans="1:20" s="26" customFormat="1" ht="12.75" customHeight="1" x14ac:dyDescent="0.2">
      <c r="A218" s="56" t="s">
        <v>270</v>
      </c>
      <c r="B218" s="56" t="s">
        <v>50</v>
      </c>
      <c r="C218" s="56" t="s">
        <v>200</v>
      </c>
      <c r="D218" s="56" t="s">
        <v>222</v>
      </c>
      <c r="E218" s="56" t="s">
        <v>1</v>
      </c>
      <c r="F218" s="57" t="s">
        <v>194</v>
      </c>
      <c r="G218" s="29">
        <v>1</v>
      </c>
      <c r="H218" s="60"/>
      <c r="I218" s="29">
        <v>0</v>
      </c>
      <c r="J218" s="60"/>
      <c r="K218" s="29">
        <v>0</v>
      </c>
      <c r="L218" s="58"/>
      <c r="M218" s="66" t="e">
        <f t="shared" si="10"/>
        <v>#DIV/0!</v>
      </c>
      <c r="N218" s="55" t="e">
        <f t="shared" si="10"/>
        <v>#DIV/0!</v>
      </c>
      <c r="O218" s="29">
        <v>24000</v>
      </c>
      <c r="P218" s="60"/>
      <c r="Q218" s="29">
        <v>16923</v>
      </c>
      <c r="R218" s="58"/>
      <c r="S218" s="49">
        <f t="shared" si="11"/>
        <v>0.705125</v>
      </c>
      <c r="T218" s="49" t="e">
        <f t="shared" si="12"/>
        <v>#DIV/0!</v>
      </c>
    </row>
    <row r="219" spans="1:20" s="26" customFormat="1" ht="12.75" customHeight="1" x14ac:dyDescent="0.2">
      <c r="A219" s="56" t="s">
        <v>274</v>
      </c>
      <c r="B219" s="56" t="s">
        <v>54</v>
      </c>
      <c r="C219" s="56" t="s">
        <v>199</v>
      </c>
      <c r="D219" s="56" t="s">
        <v>224</v>
      </c>
      <c r="E219" s="56" t="s">
        <v>3</v>
      </c>
      <c r="F219" s="57" t="s">
        <v>194</v>
      </c>
      <c r="G219" s="29">
        <v>365</v>
      </c>
      <c r="H219" s="59">
        <v>151</v>
      </c>
      <c r="I219" s="29">
        <v>80682</v>
      </c>
      <c r="J219" s="59">
        <v>32875</v>
      </c>
      <c r="K219" s="29">
        <v>67446</v>
      </c>
      <c r="L219" s="29">
        <v>28207</v>
      </c>
      <c r="M219" s="66">
        <f t="shared" si="10"/>
        <v>0.8359485387075184</v>
      </c>
      <c r="N219" s="55">
        <f t="shared" si="10"/>
        <v>0.85800760456273761</v>
      </c>
      <c r="O219" s="29">
        <v>6570000</v>
      </c>
      <c r="P219" s="59">
        <v>2718000</v>
      </c>
      <c r="Q219" s="29">
        <v>480182</v>
      </c>
      <c r="R219" s="29">
        <v>176758</v>
      </c>
      <c r="S219" s="49">
        <f t="shared" si="11"/>
        <v>7.3087062404870617E-2</v>
      </c>
      <c r="T219" s="49">
        <f t="shared" si="12"/>
        <v>6.5032376747608533E-2</v>
      </c>
    </row>
    <row r="220" spans="1:20" s="26" customFormat="1" ht="12.75" customHeight="1" x14ac:dyDescent="0.2">
      <c r="A220" s="56" t="s">
        <v>285</v>
      </c>
      <c r="B220" s="56" t="s">
        <v>66</v>
      </c>
      <c r="C220" s="56" t="s">
        <v>206</v>
      </c>
      <c r="D220" s="56" t="s">
        <v>224</v>
      </c>
      <c r="E220" s="56" t="s">
        <v>3</v>
      </c>
      <c r="F220" s="57" t="s">
        <v>194</v>
      </c>
      <c r="G220" s="29">
        <v>151</v>
      </c>
      <c r="H220" s="59">
        <v>92</v>
      </c>
      <c r="I220" s="29">
        <v>0</v>
      </c>
      <c r="J220" s="59">
        <v>1005</v>
      </c>
      <c r="K220" s="29">
        <v>0</v>
      </c>
      <c r="L220" s="29">
        <v>794</v>
      </c>
      <c r="M220" s="66" t="e">
        <f t="shared" si="10"/>
        <v>#DIV/0!</v>
      </c>
      <c r="N220" s="55">
        <f t="shared" si="10"/>
        <v>0.79004975124378107</v>
      </c>
      <c r="O220" s="29">
        <v>3348350</v>
      </c>
      <c r="P220" s="59">
        <v>1390281</v>
      </c>
      <c r="Q220" s="29">
        <v>229747</v>
      </c>
      <c r="R220" s="29">
        <v>141560</v>
      </c>
      <c r="S220" s="49">
        <f t="shared" si="11"/>
        <v>6.8614989472426724E-2</v>
      </c>
      <c r="T220" s="49">
        <f t="shared" si="12"/>
        <v>0.10182114263231677</v>
      </c>
    </row>
    <row r="221" spans="1:20" s="26" customFormat="1" ht="12.75" customHeight="1" x14ac:dyDescent="0.2">
      <c r="A221" s="56" t="s">
        <v>285</v>
      </c>
      <c r="B221" s="56" t="s">
        <v>66</v>
      </c>
      <c r="C221" s="56" t="s">
        <v>206</v>
      </c>
      <c r="D221" s="56" t="s">
        <v>481</v>
      </c>
      <c r="E221" s="56" t="s">
        <v>108</v>
      </c>
      <c r="F221" s="57" t="s">
        <v>194</v>
      </c>
      <c r="G221" s="58"/>
      <c r="H221" s="59">
        <v>1</v>
      </c>
      <c r="I221" s="58"/>
      <c r="J221" s="59">
        <v>0</v>
      </c>
      <c r="K221" s="58"/>
      <c r="L221" s="29">
        <v>0</v>
      </c>
      <c r="M221" s="66" t="e">
        <f t="shared" si="10"/>
        <v>#DIV/0!</v>
      </c>
      <c r="N221" s="55" t="e">
        <f t="shared" si="10"/>
        <v>#DIV/0!</v>
      </c>
      <c r="O221" s="58"/>
      <c r="P221" s="59">
        <v>18000</v>
      </c>
      <c r="Q221" s="58"/>
      <c r="R221" s="29">
        <v>9519</v>
      </c>
      <c r="S221" s="49" t="e">
        <f t="shared" si="11"/>
        <v>#DIV/0!</v>
      </c>
      <c r="T221" s="49">
        <f t="shared" si="12"/>
        <v>0.52883333333333338</v>
      </c>
    </row>
    <row r="222" spans="1:20" s="26" customFormat="1" ht="12.75" customHeight="1" x14ac:dyDescent="0.2">
      <c r="A222" s="56" t="s">
        <v>285</v>
      </c>
      <c r="B222" s="56" t="s">
        <v>66</v>
      </c>
      <c r="C222" s="56" t="s">
        <v>206</v>
      </c>
      <c r="D222" s="56" t="s">
        <v>222</v>
      </c>
      <c r="E222" s="56" t="s">
        <v>1</v>
      </c>
      <c r="F222" s="57" t="s">
        <v>194</v>
      </c>
      <c r="G222" s="29">
        <v>1</v>
      </c>
      <c r="H222" s="60"/>
      <c r="I222" s="29">
        <v>0</v>
      </c>
      <c r="J222" s="60"/>
      <c r="K222" s="29">
        <v>0</v>
      </c>
      <c r="L222" s="58"/>
      <c r="M222" s="66" t="e">
        <f t="shared" si="10"/>
        <v>#DIV/0!</v>
      </c>
      <c r="N222" s="55" t="e">
        <f t="shared" si="10"/>
        <v>#DIV/0!</v>
      </c>
      <c r="O222" s="29">
        <v>24000</v>
      </c>
      <c r="P222" s="60"/>
      <c r="Q222" s="29">
        <v>416</v>
      </c>
      <c r="R222" s="58"/>
      <c r="S222" s="49">
        <f t="shared" si="11"/>
        <v>1.7333333333333333E-2</v>
      </c>
      <c r="T222" s="49" t="e">
        <f t="shared" si="12"/>
        <v>#DIV/0!</v>
      </c>
    </row>
    <row r="223" spans="1:20" s="26" customFormat="1" ht="12.75" customHeight="1" x14ac:dyDescent="0.2">
      <c r="A223" s="56" t="s">
        <v>256</v>
      </c>
      <c r="B223" s="56" t="s">
        <v>36</v>
      </c>
      <c r="C223" s="56" t="s">
        <v>220</v>
      </c>
      <c r="D223" s="56" t="s">
        <v>228</v>
      </c>
      <c r="E223" s="56" t="s">
        <v>7</v>
      </c>
      <c r="F223" s="57" t="s">
        <v>194</v>
      </c>
      <c r="G223" s="29">
        <v>27</v>
      </c>
      <c r="H223" s="59">
        <v>43</v>
      </c>
      <c r="I223" s="29">
        <v>5022</v>
      </c>
      <c r="J223" s="59">
        <v>7998</v>
      </c>
      <c r="K223" s="29">
        <v>3273</v>
      </c>
      <c r="L223" s="29">
        <v>4678</v>
      </c>
      <c r="M223" s="66">
        <f t="shared" si="10"/>
        <v>0.65173237753882918</v>
      </c>
      <c r="N223" s="55">
        <f t="shared" si="10"/>
        <v>0.58489622405601405</v>
      </c>
      <c r="O223" s="29">
        <v>210000</v>
      </c>
      <c r="P223" s="59">
        <v>334600</v>
      </c>
      <c r="Q223" s="29">
        <v>648</v>
      </c>
      <c r="R223" s="29">
        <v>307</v>
      </c>
      <c r="S223" s="49">
        <f t="shared" si="11"/>
        <v>3.0857142857142858E-3</v>
      </c>
      <c r="T223" s="49">
        <f t="shared" si="12"/>
        <v>9.1751344889420198E-4</v>
      </c>
    </row>
    <row r="224" spans="1:20" s="26" customFormat="1" ht="12.75" customHeight="1" x14ac:dyDescent="0.2">
      <c r="A224" s="56" t="s">
        <v>256</v>
      </c>
      <c r="B224" s="56" t="s">
        <v>36</v>
      </c>
      <c r="C224" s="56" t="s">
        <v>220</v>
      </c>
      <c r="D224" s="56" t="s">
        <v>224</v>
      </c>
      <c r="E224" s="56" t="s">
        <v>3</v>
      </c>
      <c r="F224" s="57" t="s">
        <v>194</v>
      </c>
      <c r="G224" s="29">
        <v>249</v>
      </c>
      <c r="H224" s="59">
        <v>105</v>
      </c>
      <c r="I224" s="29">
        <v>44428</v>
      </c>
      <c r="J224" s="59">
        <v>19504</v>
      </c>
      <c r="K224" s="29">
        <v>32681</v>
      </c>
      <c r="L224" s="29">
        <v>14255</v>
      </c>
      <c r="M224" s="66">
        <f t="shared" si="10"/>
        <v>0.73559467002791035</v>
      </c>
      <c r="N224" s="55">
        <f t="shared" si="10"/>
        <v>0.73087571780147664</v>
      </c>
      <c r="O224" s="29">
        <v>2082400</v>
      </c>
      <c r="P224" s="59">
        <v>819000</v>
      </c>
      <c r="Q224" s="29">
        <v>9445</v>
      </c>
      <c r="R224" s="29">
        <v>0</v>
      </c>
      <c r="S224" s="49">
        <f t="shared" si="11"/>
        <v>4.5356319631194774E-3</v>
      </c>
      <c r="T224" s="49">
        <f t="shared" si="12"/>
        <v>0</v>
      </c>
    </row>
    <row r="225" spans="1:20" s="26" customFormat="1" ht="12.75" customHeight="1" x14ac:dyDescent="0.2">
      <c r="A225" s="56" t="s">
        <v>302</v>
      </c>
      <c r="B225" s="56" t="s">
        <v>81</v>
      </c>
      <c r="C225" s="56" t="s">
        <v>17</v>
      </c>
      <c r="D225" s="56" t="s">
        <v>226</v>
      </c>
      <c r="E225" s="56" t="s">
        <v>5</v>
      </c>
      <c r="F225" s="57" t="s">
        <v>194</v>
      </c>
      <c r="G225" s="29">
        <v>69</v>
      </c>
      <c r="H225" s="59">
        <v>82</v>
      </c>
      <c r="I225" s="29">
        <v>12808</v>
      </c>
      <c r="J225" s="59">
        <v>15252</v>
      </c>
      <c r="K225" s="29">
        <v>9115</v>
      </c>
      <c r="L225" s="29">
        <v>9717</v>
      </c>
      <c r="M225" s="66">
        <f t="shared" si="10"/>
        <v>0.71166458463460336</v>
      </c>
      <c r="N225" s="55">
        <f t="shared" si="10"/>
        <v>0.63709677419354838</v>
      </c>
      <c r="O225" s="29">
        <v>534100</v>
      </c>
      <c r="P225" s="59">
        <v>634900</v>
      </c>
      <c r="Q225" s="29">
        <v>0</v>
      </c>
      <c r="R225" s="29">
        <v>0</v>
      </c>
      <c r="S225" s="49">
        <f t="shared" si="11"/>
        <v>0</v>
      </c>
      <c r="T225" s="49">
        <f t="shared" si="12"/>
        <v>0</v>
      </c>
    </row>
    <row r="226" spans="1:20" s="26" customFormat="1" ht="12.75" customHeight="1" x14ac:dyDescent="0.2">
      <c r="A226" s="56" t="s">
        <v>302</v>
      </c>
      <c r="B226" s="56" t="s">
        <v>81</v>
      </c>
      <c r="C226" s="56" t="s">
        <v>17</v>
      </c>
      <c r="D226" s="56" t="s">
        <v>222</v>
      </c>
      <c r="E226" s="56" t="s">
        <v>1</v>
      </c>
      <c r="F226" s="57" t="s">
        <v>194</v>
      </c>
      <c r="G226" s="29">
        <v>25</v>
      </c>
      <c r="H226" s="59">
        <v>43</v>
      </c>
      <c r="I226" s="29">
        <v>4650</v>
      </c>
      <c r="J226" s="59">
        <v>7998</v>
      </c>
      <c r="K226" s="29">
        <v>2975</v>
      </c>
      <c r="L226" s="29">
        <v>4785</v>
      </c>
      <c r="M226" s="66">
        <f t="shared" si="10"/>
        <v>0.63978494623655913</v>
      </c>
      <c r="N226" s="55">
        <f t="shared" si="10"/>
        <v>0.59827456864216055</v>
      </c>
      <c r="O226" s="29">
        <v>193200</v>
      </c>
      <c r="P226" s="59">
        <v>336000</v>
      </c>
      <c r="Q226" s="29">
        <v>0</v>
      </c>
      <c r="R226" s="29">
        <v>0</v>
      </c>
      <c r="S226" s="49">
        <f t="shared" si="11"/>
        <v>0</v>
      </c>
      <c r="T226" s="49">
        <f t="shared" si="12"/>
        <v>0</v>
      </c>
    </row>
    <row r="227" spans="1:20" s="26" customFormat="1" ht="12.75" customHeight="1" x14ac:dyDescent="0.2">
      <c r="A227" s="56" t="s">
        <v>302</v>
      </c>
      <c r="B227" s="56" t="s">
        <v>81</v>
      </c>
      <c r="C227" s="56" t="s">
        <v>17</v>
      </c>
      <c r="D227" s="56" t="s">
        <v>224</v>
      </c>
      <c r="E227" s="56" t="s">
        <v>3</v>
      </c>
      <c r="F227" s="57" t="s">
        <v>194</v>
      </c>
      <c r="G227" s="29">
        <v>105</v>
      </c>
      <c r="H227" s="59">
        <v>134</v>
      </c>
      <c r="I227" s="29">
        <v>19296</v>
      </c>
      <c r="J227" s="59">
        <v>24898</v>
      </c>
      <c r="K227" s="29">
        <v>15042</v>
      </c>
      <c r="L227" s="29">
        <v>18133</v>
      </c>
      <c r="M227" s="66">
        <f t="shared" si="10"/>
        <v>0.77953980099502485</v>
      </c>
      <c r="N227" s="55">
        <f t="shared" si="10"/>
        <v>0.72829142903044419</v>
      </c>
      <c r="O227" s="29">
        <v>818300</v>
      </c>
      <c r="P227" s="59">
        <v>1043700</v>
      </c>
      <c r="Q227" s="29">
        <v>0</v>
      </c>
      <c r="R227" s="29">
        <v>0</v>
      </c>
      <c r="S227" s="49">
        <f t="shared" si="11"/>
        <v>0</v>
      </c>
      <c r="T227" s="49">
        <f t="shared" si="12"/>
        <v>0</v>
      </c>
    </row>
    <row r="228" spans="1:20" s="26" customFormat="1" ht="12.75" customHeight="1" x14ac:dyDescent="0.2">
      <c r="A228" s="56" t="s">
        <v>302</v>
      </c>
      <c r="B228" s="56" t="s">
        <v>81</v>
      </c>
      <c r="C228" s="56" t="s">
        <v>17</v>
      </c>
      <c r="D228" s="56" t="s">
        <v>227</v>
      </c>
      <c r="E228" s="56" t="s">
        <v>6</v>
      </c>
      <c r="F228" s="57" t="s">
        <v>194</v>
      </c>
      <c r="G228" s="29">
        <v>83</v>
      </c>
      <c r="H228" s="59">
        <v>95</v>
      </c>
      <c r="I228" s="29">
        <v>15360</v>
      </c>
      <c r="J228" s="59">
        <v>17670</v>
      </c>
      <c r="K228" s="29">
        <v>9592</v>
      </c>
      <c r="L228" s="29">
        <v>11473</v>
      </c>
      <c r="M228" s="66">
        <f t="shared" si="10"/>
        <v>0.6244791666666667</v>
      </c>
      <c r="N228" s="55">
        <f t="shared" si="10"/>
        <v>0.64929258630447084</v>
      </c>
      <c r="O228" s="29">
        <v>641900</v>
      </c>
      <c r="P228" s="59">
        <v>735700</v>
      </c>
      <c r="Q228" s="29">
        <v>0</v>
      </c>
      <c r="R228" s="29">
        <v>0</v>
      </c>
      <c r="S228" s="49">
        <f t="shared" si="11"/>
        <v>0</v>
      </c>
      <c r="T228" s="49">
        <f t="shared" si="12"/>
        <v>0</v>
      </c>
    </row>
    <row r="229" spans="1:20" s="26" customFormat="1" ht="12.75" customHeight="1" x14ac:dyDescent="0.2">
      <c r="A229" s="56" t="s">
        <v>302</v>
      </c>
      <c r="B229" s="56" t="s">
        <v>81</v>
      </c>
      <c r="C229" s="56" t="s">
        <v>17</v>
      </c>
      <c r="D229" s="56" t="s">
        <v>228</v>
      </c>
      <c r="E229" s="56" t="s">
        <v>7</v>
      </c>
      <c r="F229" s="57" t="s">
        <v>194</v>
      </c>
      <c r="G229" s="29">
        <v>115</v>
      </c>
      <c r="H229" s="59">
        <v>126</v>
      </c>
      <c r="I229" s="29">
        <v>21390</v>
      </c>
      <c r="J229" s="59">
        <v>23436</v>
      </c>
      <c r="K229" s="29">
        <v>16227</v>
      </c>
      <c r="L229" s="29">
        <v>18723</v>
      </c>
      <c r="M229" s="66">
        <f t="shared" si="10"/>
        <v>0.75862552594670407</v>
      </c>
      <c r="N229" s="55">
        <f t="shared" si="10"/>
        <v>0.79889912954429088</v>
      </c>
      <c r="O229" s="29">
        <v>888300</v>
      </c>
      <c r="P229" s="59">
        <v>980700</v>
      </c>
      <c r="Q229" s="29">
        <v>0</v>
      </c>
      <c r="R229" s="29">
        <v>0</v>
      </c>
      <c r="S229" s="49">
        <f t="shared" si="11"/>
        <v>0</v>
      </c>
      <c r="T229" s="49">
        <f t="shared" si="12"/>
        <v>0</v>
      </c>
    </row>
    <row r="230" spans="1:20" s="26" customFormat="1" ht="12.75" customHeight="1" x14ac:dyDescent="0.2">
      <c r="A230" s="56" t="s">
        <v>213</v>
      </c>
      <c r="B230" s="56" t="s">
        <v>45</v>
      </c>
      <c r="C230" s="56" t="s">
        <v>201</v>
      </c>
      <c r="D230" s="56" t="s">
        <v>224</v>
      </c>
      <c r="E230" s="56" t="s">
        <v>3</v>
      </c>
      <c r="F230" s="57" t="s">
        <v>194</v>
      </c>
      <c r="G230" s="29">
        <v>335</v>
      </c>
      <c r="H230" s="59">
        <v>155</v>
      </c>
      <c r="I230" s="29">
        <v>53976</v>
      </c>
      <c r="J230" s="59">
        <v>27024</v>
      </c>
      <c r="K230" s="29">
        <v>47686</v>
      </c>
      <c r="L230" s="29">
        <v>24009</v>
      </c>
      <c r="M230" s="66">
        <f t="shared" si="10"/>
        <v>0.88346672595227504</v>
      </c>
      <c r="N230" s="55">
        <f t="shared" si="10"/>
        <v>0.88843250444049737</v>
      </c>
      <c r="O230" s="29">
        <v>780681</v>
      </c>
      <c r="P230" s="59">
        <v>513161</v>
      </c>
      <c r="Q230" s="29">
        <v>63515</v>
      </c>
      <c r="R230" s="29">
        <v>94169</v>
      </c>
      <c r="S230" s="49">
        <f t="shared" si="11"/>
        <v>8.1358454989938267E-2</v>
      </c>
      <c r="T230" s="49">
        <f t="shared" si="12"/>
        <v>0.18350771005590838</v>
      </c>
    </row>
    <row r="231" spans="1:20" s="26" customFormat="1" ht="12.75" customHeight="1" x14ac:dyDescent="0.2">
      <c r="A231" s="56" t="s">
        <v>337</v>
      </c>
      <c r="B231" s="56" t="s">
        <v>117</v>
      </c>
      <c r="C231" s="56" t="s">
        <v>194</v>
      </c>
      <c r="D231" s="56" t="s">
        <v>238</v>
      </c>
      <c r="E231" s="56" t="s">
        <v>17</v>
      </c>
      <c r="F231" s="57" t="s">
        <v>17</v>
      </c>
      <c r="G231" s="29">
        <v>196</v>
      </c>
      <c r="H231" s="59">
        <v>78</v>
      </c>
      <c r="I231" s="29">
        <v>25386</v>
      </c>
      <c r="J231" s="59">
        <v>10090</v>
      </c>
      <c r="K231" s="29">
        <v>20651</v>
      </c>
      <c r="L231" s="29">
        <v>8652</v>
      </c>
      <c r="M231" s="66">
        <f t="shared" si="10"/>
        <v>0.81347987079492634</v>
      </c>
      <c r="N231" s="55">
        <f t="shared" si="10"/>
        <v>0.85748265609514374</v>
      </c>
      <c r="O231" s="29">
        <v>1254810</v>
      </c>
      <c r="P231" s="59">
        <v>612138</v>
      </c>
      <c r="Q231" s="29">
        <v>0</v>
      </c>
      <c r="R231" s="29">
        <v>0</v>
      </c>
      <c r="S231" s="49">
        <f t="shared" si="11"/>
        <v>0</v>
      </c>
      <c r="T231" s="49">
        <f t="shared" si="12"/>
        <v>0</v>
      </c>
    </row>
    <row r="232" spans="1:20" s="26" customFormat="1" ht="12.75" customHeight="1" x14ac:dyDescent="0.2">
      <c r="A232" s="56" t="s">
        <v>301</v>
      </c>
      <c r="B232" s="56" t="s">
        <v>80</v>
      </c>
      <c r="C232" s="56" t="s">
        <v>194</v>
      </c>
      <c r="D232" s="56" t="s">
        <v>238</v>
      </c>
      <c r="E232" s="56" t="s">
        <v>17</v>
      </c>
      <c r="F232" s="57" t="s">
        <v>17</v>
      </c>
      <c r="G232" s="29">
        <v>110</v>
      </c>
      <c r="H232" s="59">
        <v>43</v>
      </c>
      <c r="I232" s="29">
        <v>14398</v>
      </c>
      <c r="J232" s="59">
        <v>5392</v>
      </c>
      <c r="K232" s="29">
        <v>11148</v>
      </c>
      <c r="L232" s="29">
        <v>4855</v>
      </c>
      <c r="M232" s="66">
        <f t="shared" si="10"/>
        <v>0.77427420475065978</v>
      </c>
      <c r="N232" s="55">
        <f t="shared" si="10"/>
        <v>0.9004080118694362</v>
      </c>
      <c r="O232" s="29">
        <v>720440</v>
      </c>
      <c r="P232" s="59">
        <v>314963</v>
      </c>
      <c r="Q232" s="29">
        <v>97605</v>
      </c>
      <c r="R232" s="29">
        <v>15173</v>
      </c>
      <c r="S232" s="49">
        <f t="shared" si="11"/>
        <v>0.13547970684581645</v>
      </c>
      <c r="T232" s="49">
        <f t="shared" si="12"/>
        <v>4.81739124913085E-2</v>
      </c>
    </row>
    <row r="233" spans="1:20" s="26" customFormat="1" ht="12.75" customHeight="1" x14ac:dyDescent="0.2">
      <c r="A233" s="56" t="s">
        <v>301</v>
      </c>
      <c r="B233" s="56" t="s">
        <v>80</v>
      </c>
      <c r="C233" s="56" t="s">
        <v>194</v>
      </c>
      <c r="D233" s="56" t="s">
        <v>223</v>
      </c>
      <c r="E233" s="56" t="s">
        <v>2</v>
      </c>
      <c r="F233" s="57" t="s">
        <v>199</v>
      </c>
      <c r="G233" s="29">
        <v>11</v>
      </c>
      <c r="H233" s="59">
        <v>3</v>
      </c>
      <c r="I233" s="29">
        <v>1500</v>
      </c>
      <c r="J233" s="59">
        <v>360</v>
      </c>
      <c r="K233" s="29">
        <v>555</v>
      </c>
      <c r="L233" s="29">
        <v>334</v>
      </c>
      <c r="M233" s="66">
        <f t="shared" si="10"/>
        <v>0.37</v>
      </c>
      <c r="N233" s="55">
        <f t="shared" si="10"/>
        <v>0.92777777777777781</v>
      </c>
      <c r="O233" s="29">
        <v>39855</v>
      </c>
      <c r="P233" s="59">
        <v>5837</v>
      </c>
      <c r="Q233" s="29">
        <v>55</v>
      </c>
      <c r="R233" s="29">
        <v>0</v>
      </c>
      <c r="S233" s="49">
        <f t="shared" si="11"/>
        <v>1.380002509095471E-3</v>
      </c>
      <c r="T233" s="49">
        <f t="shared" si="12"/>
        <v>0</v>
      </c>
    </row>
    <row r="234" spans="1:20" s="26" customFormat="1" ht="12.75" customHeight="1" x14ac:dyDescent="0.2">
      <c r="A234" s="56" t="s">
        <v>301</v>
      </c>
      <c r="B234" s="56" t="s">
        <v>80</v>
      </c>
      <c r="C234" s="56" t="s">
        <v>194</v>
      </c>
      <c r="D234" s="56" t="s">
        <v>252</v>
      </c>
      <c r="E234" s="56" t="s">
        <v>32</v>
      </c>
      <c r="F234" s="57" t="s">
        <v>199</v>
      </c>
      <c r="G234" s="29">
        <v>156</v>
      </c>
      <c r="H234" s="59">
        <v>64</v>
      </c>
      <c r="I234" s="29">
        <v>28170</v>
      </c>
      <c r="J234" s="59">
        <v>11648</v>
      </c>
      <c r="K234" s="29">
        <v>20923</v>
      </c>
      <c r="L234" s="29">
        <v>8447</v>
      </c>
      <c r="M234" s="66">
        <f t="shared" si="10"/>
        <v>0.74274050408235714</v>
      </c>
      <c r="N234" s="55">
        <f t="shared" si="10"/>
        <v>0.72518887362637363</v>
      </c>
      <c r="O234" s="29">
        <v>0</v>
      </c>
      <c r="P234" s="59">
        <v>0</v>
      </c>
      <c r="Q234" s="29">
        <v>0</v>
      </c>
      <c r="R234" s="29">
        <v>0</v>
      </c>
      <c r="S234" s="49" t="e">
        <f t="shared" si="11"/>
        <v>#DIV/0!</v>
      </c>
      <c r="T234" s="49" t="e">
        <f t="shared" si="12"/>
        <v>#DIV/0!</v>
      </c>
    </row>
    <row r="235" spans="1:20" s="26" customFormat="1" ht="12.75" customHeight="1" x14ac:dyDescent="0.2">
      <c r="A235" s="56" t="s">
        <v>266</v>
      </c>
      <c r="B235" s="56" t="s">
        <v>46</v>
      </c>
      <c r="C235" s="56" t="s">
        <v>196</v>
      </c>
      <c r="D235" s="56" t="s">
        <v>224</v>
      </c>
      <c r="E235" s="56" t="s">
        <v>3</v>
      </c>
      <c r="F235" s="57" t="s">
        <v>194</v>
      </c>
      <c r="G235" s="29">
        <v>502</v>
      </c>
      <c r="H235" s="59">
        <v>258</v>
      </c>
      <c r="I235" s="29">
        <v>84982</v>
      </c>
      <c r="J235" s="59">
        <v>45540</v>
      </c>
      <c r="K235" s="29">
        <v>50313</v>
      </c>
      <c r="L235" s="29">
        <v>25478</v>
      </c>
      <c r="M235" s="66">
        <f t="shared" si="10"/>
        <v>0.59204302087500882</v>
      </c>
      <c r="N235" s="55">
        <f t="shared" si="10"/>
        <v>0.55946420729029422</v>
      </c>
      <c r="O235" s="29">
        <v>1772225</v>
      </c>
      <c r="P235" s="59">
        <v>922242</v>
      </c>
      <c r="Q235" s="29">
        <v>244193</v>
      </c>
      <c r="R235" s="29">
        <v>85321</v>
      </c>
      <c r="S235" s="49">
        <f t="shared" si="11"/>
        <v>0.137788937634894</v>
      </c>
      <c r="T235" s="49">
        <f t="shared" si="12"/>
        <v>9.2514762936409312E-2</v>
      </c>
    </row>
    <row r="236" spans="1:20" s="26" customFormat="1" ht="12.75" customHeight="1" x14ac:dyDescent="0.2">
      <c r="A236" s="56" t="s">
        <v>266</v>
      </c>
      <c r="B236" s="56" t="s">
        <v>46</v>
      </c>
      <c r="C236" s="56" t="s">
        <v>196</v>
      </c>
      <c r="D236" s="56" t="s">
        <v>228</v>
      </c>
      <c r="E236" s="56" t="s">
        <v>7</v>
      </c>
      <c r="F236" s="57" t="s">
        <v>194</v>
      </c>
      <c r="G236" s="29">
        <v>4</v>
      </c>
      <c r="H236" s="60"/>
      <c r="I236" s="29">
        <v>0</v>
      </c>
      <c r="J236" s="60"/>
      <c r="K236" s="29">
        <v>0</v>
      </c>
      <c r="L236" s="58"/>
      <c r="M236" s="66" t="e">
        <f t="shared" si="10"/>
        <v>#DIV/0!</v>
      </c>
      <c r="N236" s="55" t="e">
        <f t="shared" si="10"/>
        <v>#DIV/0!</v>
      </c>
      <c r="O236" s="29">
        <v>273600</v>
      </c>
      <c r="P236" s="60"/>
      <c r="Q236" s="29">
        <v>13858</v>
      </c>
      <c r="R236" s="58"/>
      <c r="S236" s="49">
        <f t="shared" si="11"/>
        <v>5.065058479532164E-2</v>
      </c>
      <c r="T236" s="49" t="e">
        <f t="shared" si="12"/>
        <v>#DIV/0!</v>
      </c>
    </row>
    <row r="237" spans="1:20" s="26" customFormat="1" ht="12.75" customHeight="1" x14ac:dyDescent="0.2">
      <c r="A237" s="56" t="s">
        <v>240</v>
      </c>
      <c r="B237" s="56" t="s">
        <v>19</v>
      </c>
      <c r="C237" s="56" t="s">
        <v>198</v>
      </c>
      <c r="D237" s="56" t="s">
        <v>226</v>
      </c>
      <c r="E237" s="56" t="s">
        <v>5</v>
      </c>
      <c r="F237" s="57" t="s">
        <v>194</v>
      </c>
      <c r="G237" s="29">
        <v>194</v>
      </c>
      <c r="H237" s="59">
        <v>77</v>
      </c>
      <c r="I237" s="29">
        <v>50880</v>
      </c>
      <c r="J237" s="59">
        <v>19250</v>
      </c>
      <c r="K237" s="29">
        <v>36136</v>
      </c>
      <c r="L237" s="29">
        <v>12177</v>
      </c>
      <c r="M237" s="66">
        <f t="shared" si="10"/>
        <v>0.71022012578616356</v>
      </c>
      <c r="N237" s="55">
        <f t="shared" si="10"/>
        <v>0.63257142857142856</v>
      </c>
      <c r="O237" s="29">
        <v>3703084</v>
      </c>
      <c r="P237" s="59">
        <v>945587</v>
      </c>
      <c r="Q237" s="29">
        <v>381517</v>
      </c>
      <c r="R237" s="29">
        <v>240820</v>
      </c>
      <c r="S237" s="49">
        <f t="shared" si="11"/>
        <v>0.10302682844893607</v>
      </c>
      <c r="T237" s="49">
        <f t="shared" si="12"/>
        <v>0.25467778216071074</v>
      </c>
    </row>
    <row r="238" spans="1:20" s="26" customFormat="1" ht="12.75" customHeight="1" x14ac:dyDescent="0.2">
      <c r="A238" s="56" t="s">
        <v>240</v>
      </c>
      <c r="B238" s="56" t="s">
        <v>19</v>
      </c>
      <c r="C238" s="56" t="s">
        <v>198</v>
      </c>
      <c r="D238" s="56" t="s">
        <v>228</v>
      </c>
      <c r="E238" s="56" t="s">
        <v>7</v>
      </c>
      <c r="F238" s="57" t="s">
        <v>194</v>
      </c>
      <c r="G238" s="29">
        <v>305</v>
      </c>
      <c r="H238" s="59">
        <v>158</v>
      </c>
      <c r="I238" s="29">
        <v>85010</v>
      </c>
      <c r="J238" s="59">
        <v>43447</v>
      </c>
      <c r="K238" s="29">
        <v>70488</v>
      </c>
      <c r="L238" s="29">
        <v>31095</v>
      </c>
      <c r="M238" s="66">
        <f t="shared" si="10"/>
        <v>0.82917303846606283</v>
      </c>
      <c r="N238" s="55">
        <f t="shared" si="10"/>
        <v>0.71569958800377476</v>
      </c>
      <c r="O238" s="29">
        <v>3843068</v>
      </c>
      <c r="P238" s="59">
        <v>1840051</v>
      </c>
      <c r="Q238" s="29">
        <v>1129655</v>
      </c>
      <c r="R238" s="29">
        <v>429767</v>
      </c>
      <c r="S238" s="49">
        <f t="shared" si="11"/>
        <v>0.29394613886613508</v>
      </c>
      <c r="T238" s="49">
        <f t="shared" si="12"/>
        <v>0.23356254799459364</v>
      </c>
    </row>
    <row r="239" spans="1:20" s="26" customFormat="1" ht="12.75" customHeight="1" x14ac:dyDescent="0.2">
      <c r="A239" s="56" t="s">
        <v>240</v>
      </c>
      <c r="B239" s="56" t="s">
        <v>19</v>
      </c>
      <c r="C239" s="56" t="s">
        <v>198</v>
      </c>
      <c r="D239" s="56" t="s">
        <v>224</v>
      </c>
      <c r="E239" s="56" t="s">
        <v>3</v>
      </c>
      <c r="F239" s="57" t="s">
        <v>194</v>
      </c>
      <c r="G239" s="29">
        <v>2066</v>
      </c>
      <c r="H239" s="59">
        <v>977</v>
      </c>
      <c r="I239" s="29">
        <v>601394</v>
      </c>
      <c r="J239" s="59">
        <v>284330</v>
      </c>
      <c r="K239" s="29">
        <v>473102</v>
      </c>
      <c r="L239" s="29">
        <v>196988</v>
      </c>
      <c r="M239" s="66">
        <f t="shared" si="10"/>
        <v>0.78667562363442267</v>
      </c>
      <c r="N239" s="55">
        <f t="shared" si="10"/>
        <v>0.69281468715928674</v>
      </c>
      <c r="O239" s="29">
        <v>51574736</v>
      </c>
      <c r="P239" s="59">
        <v>22929754</v>
      </c>
      <c r="Q239" s="29">
        <v>15039614</v>
      </c>
      <c r="R239" s="29">
        <v>5816175</v>
      </c>
      <c r="S239" s="49">
        <f t="shared" si="11"/>
        <v>0.291608162570139</v>
      </c>
      <c r="T239" s="49">
        <f t="shared" si="12"/>
        <v>0.25365187083995755</v>
      </c>
    </row>
    <row r="240" spans="1:20" s="26" customFormat="1" ht="12.75" customHeight="1" x14ac:dyDescent="0.2">
      <c r="A240" s="56" t="s">
        <v>240</v>
      </c>
      <c r="B240" s="56" t="s">
        <v>19</v>
      </c>
      <c r="C240" s="56" t="s">
        <v>198</v>
      </c>
      <c r="D240" s="56" t="s">
        <v>222</v>
      </c>
      <c r="E240" s="56" t="s">
        <v>1</v>
      </c>
      <c r="F240" s="57" t="s">
        <v>194</v>
      </c>
      <c r="G240" s="29">
        <v>1</v>
      </c>
      <c r="H240" s="60"/>
      <c r="I240" s="29">
        <v>250</v>
      </c>
      <c r="J240" s="60"/>
      <c r="K240" s="29">
        <v>237</v>
      </c>
      <c r="L240" s="58"/>
      <c r="M240" s="66">
        <f t="shared" si="10"/>
        <v>0.94799999999999995</v>
      </c>
      <c r="N240" s="55" t="e">
        <f t="shared" si="10"/>
        <v>#DIV/0!</v>
      </c>
      <c r="O240" s="29">
        <v>10617</v>
      </c>
      <c r="P240" s="60"/>
      <c r="Q240" s="29">
        <v>7984</v>
      </c>
      <c r="R240" s="58"/>
      <c r="S240" s="49">
        <f t="shared" si="11"/>
        <v>0.75200150701704815</v>
      </c>
      <c r="T240" s="49" t="e">
        <f t="shared" si="12"/>
        <v>#DIV/0!</v>
      </c>
    </row>
    <row r="241" spans="1:20" s="26" customFormat="1" ht="12.75" customHeight="1" x14ac:dyDescent="0.2">
      <c r="A241" s="56" t="s">
        <v>279</v>
      </c>
      <c r="B241" s="56" t="s">
        <v>59</v>
      </c>
      <c r="C241" s="56" t="s">
        <v>211</v>
      </c>
      <c r="D241" s="56" t="s">
        <v>224</v>
      </c>
      <c r="E241" s="56" t="s">
        <v>3</v>
      </c>
      <c r="F241" s="57" t="s">
        <v>194</v>
      </c>
      <c r="G241" s="29">
        <v>354</v>
      </c>
      <c r="H241" s="59">
        <v>154</v>
      </c>
      <c r="I241" s="29">
        <v>49932</v>
      </c>
      <c r="J241" s="59">
        <v>27180</v>
      </c>
      <c r="K241" s="29">
        <v>37706</v>
      </c>
      <c r="L241" s="29">
        <v>19776</v>
      </c>
      <c r="M241" s="66">
        <f t="shared" si="10"/>
        <v>0.75514699991989109</v>
      </c>
      <c r="N241" s="55">
        <f t="shared" si="10"/>
        <v>0.72759381898454745</v>
      </c>
      <c r="O241" s="29">
        <v>997954</v>
      </c>
      <c r="P241" s="59">
        <v>394447</v>
      </c>
      <c r="Q241" s="29">
        <v>294928</v>
      </c>
      <c r="R241" s="29">
        <v>123155</v>
      </c>
      <c r="S241" s="49">
        <f t="shared" si="11"/>
        <v>0.29553265982199578</v>
      </c>
      <c r="T241" s="49">
        <f t="shared" si="12"/>
        <v>0.31222192081572431</v>
      </c>
    </row>
    <row r="242" spans="1:20" s="26" customFormat="1" ht="12.75" customHeight="1" x14ac:dyDescent="0.2">
      <c r="A242" s="56" t="s">
        <v>279</v>
      </c>
      <c r="B242" s="56" t="s">
        <v>59</v>
      </c>
      <c r="C242" s="56" t="s">
        <v>211</v>
      </c>
      <c r="D242" s="56" t="s">
        <v>226</v>
      </c>
      <c r="E242" s="56" t="s">
        <v>5</v>
      </c>
      <c r="F242" s="57" t="s">
        <v>194</v>
      </c>
      <c r="G242" s="29">
        <v>1</v>
      </c>
      <c r="H242" s="60"/>
      <c r="I242" s="29">
        <v>180</v>
      </c>
      <c r="J242" s="60"/>
      <c r="K242" s="29">
        <v>161</v>
      </c>
      <c r="L242" s="58"/>
      <c r="M242" s="66">
        <f t="shared" si="10"/>
        <v>0.89444444444444449</v>
      </c>
      <c r="N242" s="55" t="e">
        <f t="shared" si="10"/>
        <v>#DIV/0!</v>
      </c>
      <c r="O242" s="29">
        <v>2024</v>
      </c>
      <c r="P242" s="60"/>
      <c r="Q242" s="29">
        <v>0</v>
      </c>
      <c r="R242" s="58"/>
      <c r="S242" s="49">
        <f t="shared" si="11"/>
        <v>0</v>
      </c>
      <c r="T242" s="49" t="e">
        <f t="shared" si="12"/>
        <v>#DIV/0!</v>
      </c>
    </row>
    <row r="243" spans="1:20" s="26" customFormat="1" ht="12.75" customHeight="1" x14ac:dyDescent="0.2">
      <c r="A243" s="56" t="s">
        <v>264</v>
      </c>
      <c r="B243" s="56" t="s">
        <v>44</v>
      </c>
      <c r="C243" s="56" t="s">
        <v>204</v>
      </c>
      <c r="D243" s="56" t="s">
        <v>337</v>
      </c>
      <c r="E243" s="56" t="s">
        <v>117</v>
      </c>
      <c r="F243" s="57" t="s">
        <v>194</v>
      </c>
      <c r="G243" s="58"/>
      <c r="H243" s="59">
        <v>1</v>
      </c>
      <c r="I243" s="58"/>
      <c r="J243" s="59">
        <v>180</v>
      </c>
      <c r="K243" s="58"/>
      <c r="L243" s="29">
        <v>170</v>
      </c>
      <c r="M243" s="66" t="e">
        <f t="shared" si="10"/>
        <v>#DIV/0!</v>
      </c>
      <c r="N243" s="55">
        <f t="shared" si="10"/>
        <v>0.94444444444444442</v>
      </c>
      <c r="O243" s="58"/>
      <c r="P243" s="59">
        <v>3161</v>
      </c>
      <c r="Q243" s="58"/>
      <c r="R243" s="29">
        <v>0</v>
      </c>
      <c r="S243" s="49" t="e">
        <f t="shared" si="11"/>
        <v>#DIV/0!</v>
      </c>
      <c r="T243" s="49">
        <f t="shared" si="12"/>
        <v>0</v>
      </c>
    </row>
    <row r="244" spans="1:20" s="26" customFormat="1" ht="12.75" customHeight="1" x14ac:dyDescent="0.2">
      <c r="A244" s="56" t="s">
        <v>264</v>
      </c>
      <c r="B244" s="56" t="s">
        <v>44</v>
      </c>
      <c r="C244" s="56" t="s">
        <v>204</v>
      </c>
      <c r="D244" s="56" t="s">
        <v>226</v>
      </c>
      <c r="E244" s="56" t="s">
        <v>5</v>
      </c>
      <c r="F244" s="57" t="s">
        <v>194</v>
      </c>
      <c r="G244" s="29">
        <v>1</v>
      </c>
      <c r="H244" s="60"/>
      <c r="I244" s="29">
        <v>186</v>
      </c>
      <c r="J244" s="60"/>
      <c r="K244" s="29">
        <v>180</v>
      </c>
      <c r="L244" s="58"/>
      <c r="M244" s="66">
        <f t="shared" si="10"/>
        <v>0.967741935483871</v>
      </c>
      <c r="N244" s="55" t="e">
        <f t="shared" si="10"/>
        <v>#DIV/0!</v>
      </c>
      <c r="O244" s="29">
        <v>0</v>
      </c>
      <c r="P244" s="60"/>
      <c r="Q244" s="29">
        <v>0</v>
      </c>
      <c r="R244" s="58"/>
      <c r="S244" s="49" t="e">
        <f t="shared" si="11"/>
        <v>#DIV/0!</v>
      </c>
      <c r="T244" s="49" t="e">
        <f t="shared" si="12"/>
        <v>#DIV/0!</v>
      </c>
    </row>
    <row r="245" spans="1:20" s="26" customFormat="1" ht="12.75" customHeight="1" x14ac:dyDescent="0.2">
      <c r="A245" s="56" t="s">
        <v>264</v>
      </c>
      <c r="B245" s="56" t="s">
        <v>44</v>
      </c>
      <c r="C245" s="56" t="s">
        <v>204</v>
      </c>
      <c r="D245" s="56" t="s">
        <v>228</v>
      </c>
      <c r="E245" s="56" t="s">
        <v>7</v>
      </c>
      <c r="F245" s="57" t="s">
        <v>194</v>
      </c>
      <c r="G245" s="29">
        <v>742</v>
      </c>
      <c r="H245" s="59">
        <v>272</v>
      </c>
      <c r="I245" s="29">
        <v>134556</v>
      </c>
      <c r="J245" s="59">
        <v>49880</v>
      </c>
      <c r="K245" s="29">
        <v>107131</v>
      </c>
      <c r="L245" s="29">
        <v>40875</v>
      </c>
      <c r="M245" s="66">
        <f t="shared" si="10"/>
        <v>0.796181515502839</v>
      </c>
      <c r="N245" s="55">
        <f t="shared" si="10"/>
        <v>0.8194667201283079</v>
      </c>
      <c r="O245" s="29">
        <v>2781040</v>
      </c>
      <c r="P245" s="59">
        <v>1108942</v>
      </c>
      <c r="Q245" s="29">
        <v>23876</v>
      </c>
      <c r="R245" s="29">
        <v>1727</v>
      </c>
      <c r="S245" s="49">
        <f t="shared" si="11"/>
        <v>8.5852774501625293E-3</v>
      </c>
      <c r="T245" s="49">
        <f t="shared" si="12"/>
        <v>1.5573402396157779E-3</v>
      </c>
    </row>
    <row r="246" spans="1:20" s="26" customFormat="1" ht="12.75" customHeight="1" x14ac:dyDescent="0.2">
      <c r="A246" s="56" t="s">
        <v>264</v>
      </c>
      <c r="B246" s="56" t="s">
        <v>44</v>
      </c>
      <c r="C246" s="56" t="s">
        <v>204</v>
      </c>
      <c r="D246" s="56" t="s">
        <v>224</v>
      </c>
      <c r="E246" s="56" t="s">
        <v>3</v>
      </c>
      <c r="F246" s="57" t="s">
        <v>194</v>
      </c>
      <c r="G246" s="29">
        <v>1060</v>
      </c>
      <c r="H246" s="59">
        <v>407</v>
      </c>
      <c r="I246" s="29">
        <v>163130</v>
      </c>
      <c r="J246" s="59">
        <v>72968</v>
      </c>
      <c r="K246" s="29">
        <v>137770</v>
      </c>
      <c r="L246" s="29">
        <v>61279</v>
      </c>
      <c r="M246" s="66">
        <f t="shared" si="10"/>
        <v>0.84454116348924169</v>
      </c>
      <c r="N246" s="55">
        <f t="shared" si="10"/>
        <v>0.83980649051639078</v>
      </c>
      <c r="O246" s="29">
        <v>4486834</v>
      </c>
      <c r="P246" s="59">
        <v>1699014</v>
      </c>
      <c r="Q246" s="29">
        <v>113777</v>
      </c>
      <c r="R246" s="29">
        <v>13325</v>
      </c>
      <c r="S246" s="49">
        <f t="shared" si="11"/>
        <v>2.5357969561610703E-2</v>
      </c>
      <c r="T246" s="49">
        <f t="shared" si="12"/>
        <v>7.8427841089008087E-3</v>
      </c>
    </row>
    <row r="247" spans="1:20" s="26" customFormat="1" ht="12.75" customHeight="1" x14ac:dyDescent="0.2">
      <c r="A247" s="56" t="s">
        <v>329</v>
      </c>
      <c r="B247" s="56" t="s">
        <v>110</v>
      </c>
      <c r="C247" s="56" t="s">
        <v>208</v>
      </c>
      <c r="D247" s="56" t="s">
        <v>224</v>
      </c>
      <c r="E247" s="56" t="s">
        <v>3</v>
      </c>
      <c r="F247" s="57" t="s">
        <v>194</v>
      </c>
      <c r="G247" s="58"/>
      <c r="H247" s="59">
        <v>1</v>
      </c>
      <c r="I247" s="58"/>
      <c r="J247" s="59">
        <v>0</v>
      </c>
      <c r="K247" s="58"/>
      <c r="L247" s="29">
        <v>0</v>
      </c>
      <c r="M247" s="66" t="e">
        <f t="shared" si="10"/>
        <v>#DIV/0!</v>
      </c>
      <c r="N247" s="55" t="e">
        <f t="shared" si="10"/>
        <v>#DIV/0!</v>
      </c>
      <c r="O247" s="58"/>
      <c r="P247" s="59">
        <v>54000</v>
      </c>
      <c r="Q247" s="58"/>
      <c r="R247" s="29">
        <v>2046</v>
      </c>
      <c r="S247" s="49" t="e">
        <f t="shared" si="11"/>
        <v>#DIV/0!</v>
      </c>
      <c r="T247" s="49">
        <f t="shared" si="12"/>
        <v>3.7888888888888889E-2</v>
      </c>
    </row>
    <row r="248" spans="1:20" s="26" customFormat="1" ht="12.75" customHeight="1" x14ac:dyDescent="0.2">
      <c r="A248" s="56" t="s">
        <v>329</v>
      </c>
      <c r="B248" s="56" t="s">
        <v>110</v>
      </c>
      <c r="C248" s="56" t="s">
        <v>208</v>
      </c>
      <c r="D248" s="56" t="s">
        <v>226</v>
      </c>
      <c r="E248" s="56" t="s">
        <v>5</v>
      </c>
      <c r="F248" s="57" t="s">
        <v>194</v>
      </c>
      <c r="G248" s="29">
        <v>160</v>
      </c>
      <c r="H248" s="59">
        <v>74</v>
      </c>
      <c r="I248" s="29">
        <v>29814</v>
      </c>
      <c r="J248" s="59">
        <v>14574</v>
      </c>
      <c r="K248" s="29">
        <v>16686</v>
      </c>
      <c r="L248" s="29">
        <v>10951</v>
      </c>
      <c r="M248" s="66">
        <f t="shared" si="10"/>
        <v>0.55966995371302075</v>
      </c>
      <c r="N248" s="55">
        <f t="shared" si="10"/>
        <v>0.75140661451900648</v>
      </c>
      <c r="O248" s="29">
        <v>0</v>
      </c>
      <c r="P248" s="59">
        <v>0</v>
      </c>
      <c r="Q248" s="29">
        <v>0</v>
      </c>
      <c r="R248" s="29">
        <v>0</v>
      </c>
      <c r="S248" s="49" t="e">
        <f t="shared" si="11"/>
        <v>#DIV/0!</v>
      </c>
      <c r="T248" s="49" t="e">
        <f t="shared" si="12"/>
        <v>#DIV/0!</v>
      </c>
    </row>
    <row r="249" spans="1:20" s="26" customFormat="1" ht="12.75" customHeight="1" x14ac:dyDescent="0.2">
      <c r="A249" s="56" t="s">
        <v>287</v>
      </c>
      <c r="B249" s="56" t="s">
        <v>33</v>
      </c>
      <c r="C249" s="56" t="s">
        <v>201</v>
      </c>
      <c r="D249" s="56" t="s">
        <v>224</v>
      </c>
      <c r="E249" s="56" t="s">
        <v>3</v>
      </c>
      <c r="F249" s="57" t="s">
        <v>194</v>
      </c>
      <c r="G249" s="29">
        <v>619</v>
      </c>
      <c r="H249" s="59">
        <v>162</v>
      </c>
      <c r="I249" s="29">
        <v>0</v>
      </c>
      <c r="J249" s="59">
        <v>0</v>
      </c>
      <c r="K249" s="29">
        <v>0</v>
      </c>
      <c r="L249" s="29">
        <v>0</v>
      </c>
      <c r="M249" s="66" t="e">
        <f t="shared" si="10"/>
        <v>#DIV/0!</v>
      </c>
      <c r="N249" s="55" t="e">
        <f t="shared" si="10"/>
        <v>#DIV/0!</v>
      </c>
      <c r="O249" s="29">
        <v>38673400</v>
      </c>
      <c r="P249" s="59">
        <v>10015200</v>
      </c>
      <c r="Q249" s="29">
        <v>19948959</v>
      </c>
      <c r="R249" s="29">
        <v>5704430</v>
      </c>
      <c r="S249" s="49">
        <f t="shared" si="11"/>
        <v>0.51583152761329487</v>
      </c>
      <c r="T249" s="49">
        <f t="shared" si="12"/>
        <v>0.5695772425912613</v>
      </c>
    </row>
    <row r="250" spans="1:20" s="26" customFormat="1" ht="12.75" customHeight="1" x14ac:dyDescent="0.2">
      <c r="A250" s="56" t="s">
        <v>287</v>
      </c>
      <c r="B250" s="56" t="s">
        <v>33</v>
      </c>
      <c r="C250" s="56" t="s">
        <v>201</v>
      </c>
      <c r="D250" s="56" t="s">
        <v>228</v>
      </c>
      <c r="E250" s="56" t="s">
        <v>7</v>
      </c>
      <c r="F250" s="57" t="s">
        <v>194</v>
      </c>
      <c r="G250" s="29">
        <v>4</v>
      </c>
      <c r="H250" s="59">
        <v>2</v>
      </c>
      <c r="I250" s="29">
        <v>0</v>
      </c>
      <c r="J250" s="59">
        <v>0</v>
      </c>
      <c r="K250" s="29">
        <v>0</v>
      </c>
      <c r="L250" s="29">
        <v>0</v>
      </c>
      <c r="M250" s="66" t="e">
        <f t="shared" si="10"/>
        <v>#DIV/0!</v>
      </c>
      <c r="N250" s="55" t="e">
        <f t="shared" si="10"/>
        <v>#DIV/0!</v>
      </c>
      <c r="O250" s="29">
        <v>230400</v>
      </c>
      <c r="P250" s="59">
        <v>122400</v>
      </c>
      <c r="Q250" s="29">
        <v>72328</v>
      </c>
      <c r="R250" s="29">
        <v>59043</v>
      </c>
      <c r="S250" s="49">
        <f t="shared" si="11"/>
        <v>0.31392361111111111</v>
      </c>
      <c r="T250" s="49">
        <f t="shared" si="12"/>
        <v>0.48237745098039214</v>
      </c>
    </row>
    <row r="251" spans="1:20" s="26" customFormat="1" ht="12.75" customHeight="1" x14ac:dyDescent="0.2">
      <c r="A251" s="56" t="s">
        <v>287</v>
      </c>
      <c r="B251" s="56" t="s">
        <v>33</v>
      </c>
      <c r="C251" s="56" t="s">
        <v>201</v>
      </c>
      <c r="D251" s="56" t="s">
        <v>226</v>
      </c>
      <c r="E251" s="56" t="s">
        <v>5</v>
      </c>
      <c r="F251" s="57" t="s">
        <v>194</v>
      </c>
      <c r="G251" s="29">
        <v>1</v>
      </c>
      <c r="H251" s="60"/>
      <c r="I251" s="29">
        <v>0</v>
      </c>
      <c r="J251" s="60"/>
      <c r="K251" s="29">
        <v>0</v>
      </c>
      <c r="L251" s="58"/>
      <c r="M251" s="66" t="e">
        <f t="shared" si="10"/>
        <v>#DIV/0!</v>
      </c>
      <c r="N251" s="55" t="e">
        <f t="shared" si="10"/>
        <v>#DIV/0!</v>
      </c>
      <c r="O251" s="29">
        <v>54000</v>
      </c>
      <c r="P251" s="60"/>
      <c r="Q251" s="29">
        <v>48420</v>
      </c>
      <c r="R251" s="58"/>
      <c r="S251" s="49">
        <f t="shared" si="11"/>
        <v>0.89666666666666661</v>
      </c>
      <c r="T251" s="49" t="e">
        <f t="shared" si="12"/>
        <v>#DIV/0!</v>
      </c>
    </row>
    <row r="252" spans="1:20" s="26" customFormat="1" ht="12.75" customHeight="1" x14ac:dyDescent="0.2">
      <c r="A252" s="56" t="s">
        <v>287</v>
      </c>
      <c r="B252" s="56" t="s">
        <v>33</v>
      </c>
      <c r="C252" s="56" t="s">
        <v>201</v>
      </c>
      <c r="D252" s="56" t="s">
        <v>195</v>
      </c>
      <c r="E252" s="56" t="s">
        <v>105</v>
      </c>
      <c r="F252" s="57" t="s">
        <v>194</v>
      </c>
      <c r="G252" s="29">
        <v>6</v>
      </c>
      <c r="H252" s="59">
        <v>2</v>
      </c>
      <c r="I252" s="29">
        <v>0</v>
      </c>
      <c r="J252" s="59">
        <v>0</v>
      </c>
      <c r="K252" s="29">
        <v>0</v>
      </c>
      <c r="L252" s="29">
        <v>0</v>
      </c>
      <c r="M252" s="66" t="e">
        <f t="shared" si="10"/>
        <v>#DIV/0!</v>
      </c>
      <c r="N252" s="55" t="e">
        <f t="shared" si="10"/>
        <v>#DIV/0!</v>
      </c>
      <c r="O252" s="29">
        <v>324000</v>
      </c>
      <c r="P252" s="59">
        <v>108000</v>
      </c>
      <c r="Q252" s="29">
        <v>73207</v>
      </c>
      <c r="R252" s="29">
        <v>11539</v>
      </c>
      <c r="S252" s="49">
        <f t="shared" si="11"/>
        <v>0.22594753086419753</v>
      </c>
      <c r="T252" s="49">
        <f t="shared" si="12"/>
        <v>0.10684259259259259</v>
      </c>
    </row>
    <row r="253" spans="1:20" s="26" customFormat="1" ht="12.75" customHeight="1" x14ac:dyDescent="0.2">
      <c r="A253" s="56" t="s">
        <v>252</v>
      </c>
      <c r="B253" s="56" t="s">
        <v>32</v>
      </c>
      <c r="C253" s="56" t="s">
        <v>199</v>
      </c>
      <c r="D253" s="56" t="s">
        <v>298</v>
      </c>
      <c r="E253" s="56" t="s">
        <v>77</v>
      </c>
      <c r="F253" s="57" t="s">
        <v>194</v>
      </c>
      <c r="G253" s="29">
        <v>172</v>
      </c>
      <c r="H253" s="59">
        <v>64</v>
      </c>
      <c r="I253" s="29">
        <v>31156</v>
      </c>
      <c r="J253" s="59">
        <v>11648</v>
      </c>
      <c r="K253" s="29">
        <v>24215</v>
      </c>
      <c r="L253" s="29">
        <v>9448</v>
      </c>
      <c r="M253" s="66">
        <f t="shared" si="10"/>
        <v>0.77721787135704201</v>
      </c>
      <c r="N253" s="55">
        <f t="shared" si="10"/>
        <v>0.81112637362637363</v>
      </c>
      <c r="O253" s="29">
        <v>0</v>
      </c>
      <c r="P253" s="59">
        <v>0</v>
      </c>
      <c r="Q253" s="29">
        <v>0</v>
      </c>
      <c r="R253" s="29">
        <v>0</v>
      </c>
      <c r="S253" s="49" t="e">
        <f t="shared" si="11"/>
        <v>#DIV/0!</v>
      </c>
      <c r="T253" s="49" t="e">
        <f t="shared" si="12"/>
        <v>#DIV/0!</v>
      </c>
    </row>
    <row r="254" spans="1:20" s="26" customFormat="1" ht="12.75" customHeight="1" x14ac:dyDescent="0.2">
      <c r="A254" s="56" t="s">
        <v>252</v>
      </c>
      <c r="B254" s="56" t="s">
        <v>32</v>
      </c>
      <c r="C254" s="56" t="s">
        <v>199</v>
      </c>
      <c r="D254" s="56" t="s">
        <v>226</v>
      </c>
      <c r="E254" s="56" t="s">
        <v>5</v>
      </c>
      <c r="F254" s="57" t="s">
        <v>194</v>
      </c>
      <c r="G254" s="29">
        <v>362</v>
      </c>
      <c r="H254" s="59">
        <v>148</v>
      </c>
      <c r="I254" s="29">
        <v>65884</v>
      </c>
      <c r="J254" s="59">
        <v>26936</v>
      </c>
      <c r="K254" s="29">
        <v>54588</v>
      </c>
      <c r="L254" s="29">
        <v>23093</v>
      </c>
      <c r="M254" s="66">
        <f t="shared" si="10"/>
        <v>0.8285471434642705</v>
      </c>
      <c r="N254" s="55">
        <f t="shared" si="10"/>
        <v>0.85732848232848236</v>
      </c>
      <c r="O254" s="29">
        <v>0</v>
      </c>
      <c r="P254" s="59">
        <v>0</v>
      </c>
      <c r="Q254" s="29">
        <v>0</v>
      </c>
      <c r="R254" s="29">
        <v>0</v>
      </c>
      <c r="S254" s="49" t="e">
        <f t="shared" si="11"/>
        <v>#DIV/0!</v>
      </c>
      <c r="T254" s="49" t="e">
        <f t="shared" si="12"/>
        <v>#DIV/0!</v>
      </c>
    </row>
    <row r="255" spans="1:20" s="26" customFormat="1" ht="12.75" customHeight="1" x14ac:dyDescent="0.2">
      <c r="A255" s="56" t="s">
        <v>252</v>
      </c>
      <c r="B255" s="56" t="s">
        <v>32</v>
      </c>
      <c r="C255" s="56" t="s">
        <v>199</v>
      </c>
      <c r="D255" s="56" t="s">
        <v>227</v>
      </c>
      <c r="E255" s="56" t="s">
        <v>6</v>
      </c>
      <c r="F255" s="57" t="s">
        <v>194</v>
      </c>
      <c r="G255" s="29">
        <v>429</v>
      </c>
      <c r="H255" s="59">
        <v>149</v>
      </c>
      <c r="I255" s="29">
        <v>74184</v>
      </c>
      <c r="J255" s="59">
        <v>27118</v>
      </c>
      <c r="K255" s="29">
        <v>61505</v>
      </c>
      <c r="L255" s="29">
        <v>22390</v>
      </c>
      <c r="M255" s="66">
        <f t="shared" si="10"/>
        <v>0.82908713469211692</v>
      </c>
      <c r="N255" s="55">
        <f t="shared" si="10"/>
        <v>0.82565085920790615</v>
      </c>
      <c r="O255" s="29">
        <v>0</v>
      </c>
      <c r="P255" s="59">
        <v>0</v>
      </c>
      <c r="Q255" s="29">
        <v>0</v>
      </c>
      <c r="R255" s="29">
        <v>0</v>
      </c>
      <c r="S255" s="49" t="e">
        <f t="shared" si="11"/>
        <v>#DIV/0!</v>
      </c>
      <c r="T255" s="49" t="e">
        <f t="shared" si="12"/>
        <v>#DIV/0!</v>
      </c>
    </row>
    <row r="256" spans="1:20" s="26" customFormat="1" ht="12.75" customHeight="1" x14ac:dyDescent="0.2">
      <c r="A256" s="56" t="s">
        <v>252</v>
      </c>
      <c r="B256" s="56" t="s">
        <v>32</v>
      </c>
      <c r="C256" s="56" t="s">
        <v>199</v>
      </c>
      <c r="D256" s="56" t="s">
        <v>224</v>
      </c>
      <c r="E256" s="56" t="s">
        <v>3</v>
      </c>
      <c r="F256" s="57" t="s">
        <v>194</v>
      </c>
      <c r="G256" s="29">
        <v>936</v>
      </c>
      <c r="H256" s="59">
        <v>359</v>
      </c>
      <c r="I256" s="29">
        <v>155210</v>
      </c>
      <c r="J256" s="59">
        <v>61736</v>
      </c>
      <c r="K256" s="29">
        <v>122978</v>
      </c>
      <c r="L256" s="29">
        <v>46719</v>
      </c>
      <c r="M256" s="66">
        <f t="shared" si="10"/>
        <v>0.79233296823658272</v>
      </c>
      <c r="N256" s="55">
        <f t="shared" si="10"/>
        <v>0.75675456783724249</v>
      </c>
      <c r="O256" s="29">
        <v>488910</v>
      </c>
      <c r="P256" s="59">
        <v>107422</v>
      </c>
      <c r="Q256" s="29">
        <v>0</v>
      </c>
      <c r="R256" s="29">
        <v>0</v>
      </c>
      <c r="S256" s="49">
        <f t="shared" si="11"/>
        <v>0</v>
      </c>
      <c r="T256" s="49">
        <f t="shared" si="12"/>
        <v>0</v>
      </c>
    </row>
    <row r="257" spans="1:20" s="26" customFormat="1" ht="12.75" customHeight="1" x14ac:dyDescent="0.2">
      <c r="A257" s="56" t="s">
        <v>252</v>
      </c>
      <c r="B257" s="56" t="s">
        <v>32</v>
      </c>
      <c r="C257" s="56" t="s">
        <v>199</v>
      </c>
      <c r="D257" s="56" t="s">
        <v>228</v>
      </c>
      <c r="E257" s="56" t="s">
        <v>7</v>
      </c>
      <c r="F257" s="57" t="s">
        <v>194</v>
      </c>
      <c r="G257" s="29">
        <v>629</v>
      </c>
      <c r="H257" s="59">
        <v>254</v>
      </c>
      <c r="I257" s="29">
        <v>110176</v>
      </c>
      <c r="J257" s="59">
        <v>44174</v>
      </c>
      <c r="K257" s="29">
        <v>96195</v>
      </c>
      <c r="L257" s="29">
        <v>40474</v>
      </c>
      <c r="M257" s="66">
        <f t="shared" si="10"/>
        <v>0.87310303514376997</v>
      </c>
      <c r="N257" s="55">
        <f t="shared" si="10"/>
        <v>0.91624032236157016</v>
      </c>
      <c r="O257" s="29">
        <v>0</v>
      </c>
      <c r="P257" s="59">
        <v>0</v>
      </c>
      <c r="Q257" s="29">
        <v>0</v>
      </c>
      <c r="R257" s="29">
        <v>0</v>
      </c>
      <c r="S257" s="49" t="e">
        <f t="shared" si="11"/>
        <v>#DIV/0!</v>
      </c>
      <c r="T257" s="49" t="e">
        <f t="shared" si="12"/>
        <v>#DIV/0!</v>
      </c>
    </row>
    <row r="258" spans="1:20" s="26" customFormat="1" ht="12.75" customHeight="1" x14ac:dyDescent="0.2">
      <c r="A258" s="56" t="s">
        <v>252</v>
      </c>
      <c r="B258" s="56" t="s">
        <v>32</v>
      </c>
      <c r="C258" s="56" t="s">
        <v>199</v>
      </c>
      <c r="D258" s="56" t="s">
        <v>301</v>
      </c>
      <c r="E258" s="56" t="s">
        <v>80</v>
      </c>
      <c r="F258" s="57" t="s">
        <v>194</v>
      </c>
      <c r="G258" s="29">
        <v>156</v>
      </c>
      <c r="H258" s="59">
        <v>64</v>
      </c>
      <c r="I258" s="29">
        <v>28318</v>
      </c>
      <c r="J258" s="59">
        <v>11648</v>
      </c>
      <c r="K258" s="29">
        <v>20426</v>
      </c>
      <c r="L258" s="29">
        <v>7730</v>
      </c>
      <c r="M258" s="66">
        <f t="shared" si="10"/>
        <v>0.72130800197754075</v>
      </c>
      <c r="N258" s="55">
        <f t="shared" si="10"/>
        <v>0.66363324175824179</v>
      </c>
      <c r="O258" s="29">
        <v>0</v>
      </c>
      <c r="P258" s="59">
        <v>0</v>
      </c>
      <c r="Q258" s="29">
        <v>0</v>
      </c>
      <c r="R258" s="29">
        <v>0</v>
      </c>
      <c r="S258" s="49" t="e">
        <f t="shared" si="11"/>
        <v>#DIV/0!</v>
      </c>
      <c r="T258" s="49" t="e">
        <f t="shared" si="12"/>
        <v>#DIV/0!</v>
      </c>
    </row>
    <row r="259" spans="1:20" s="26" customFormat="1" ht="12.75" customHeight="1" x14ac:dyDescent="0.2">
      <c r="A259" s="56" t="s">
        <v>252</v>
      </c>
      <c r="B259" s="56" t="s">
        <v>32</v>
      </c>
      <c r="C259" s="56" t="s">
        <v>199</v>
      </c>
      <c r="D259" s="56" t="s">
        <v>222</v>
      </c>
      <c r="E259" s="56" t="s">
        <v>1</v>
      </c>
      <c r="F259" s="57" t="s">
        <v>194</v>
      </c>
      <c r="G259" s="29">
        <v>346</v>
      </c>
      <c r="H259" s="59">
        <v>149</v>
      </c>
      <c r="I259" s="29">
        <v>62417</v>
      </c>
      <c r="J259" s="59">
        <v>27118</v>
      </c>
      <c r="K259" s="29">
        <v>49148</v>
      </c>
      <c r="L259" s="29">
        <v>20729</v>
      </c>
      <c r="M259" s="66">
        <f t="shared" si="10"/>
        <v>0.78741368537417689</v>
      </c>
      <c r="N259" s="55">
        <f t="shared" si="10"/>
        <v>0.76440002950070063</v>
      </c>
      <c r="O259" s="29">
        <v>0</v>
      </c>
      <c r="P259" s="59">
        <v>0</v>
      </c>
      <c r="Q259" s="29">
        <v>0</v>
      </c>
      <c r="R259" s="29">
        <v>0</v>
      </c>
      <c r="S259" s="49" t="e">
        <f t="shared" si="11"/>
        <v>#DIV/0!</v>
      </c>
      <c r="T259" s="49" t="e">
        <f t="shared" si="12"/>
        <v>#DIV/0!</v>
      </c>
    </row>
    <row r="260" spans="1:20" s="26" customFormat="1" ht="12.75" customHeight="1" x14ac:dyDescent="0.2">
      <c r="A260" s="56" t="s">
        <v>234</v>
      </c>
      <c r="B260" s="56" t="s">
        <v>13</v>
      </c>
      <c r="C260" s="56" t="s">
        <v>202</v>
      </c>
      <c r="D260" s="56" t="s">
        <v>224</v>
      </c>
      <c r="E260" s="56" t="s">
        <v>3</v>
      </c>
      <c r="F260" s="57" t="s">
        <v>194</v>
      </c>
      <c r="G260" s="29">
        <v>726</v>
      </c>
      <c r="H260" s="59">
        <v>308</v>
      </c>
      <c r="I260" s="29">
        <v>68886</v>
      </c>
      <c r="J260" s="59">
        <v>34532</v>
      </c>
      <c r="K260" s="29">
        <v>49859</v>
      </c>
      <c r="L260" s="29">
        <v>26823</v>
      </c>
      <c r="M260" s="66">
        <f t="shared" si="10"/>
        <v>0.72379002990447983</v>
      </c>
      <c r="N260" s="55">
        <f t="shared" si="10"/>
        <v>0.77675778987605704</v>
      </c>
      <c r="O260" s="29">
        <v>4697802</v>
      </c>
      <c r="P260" s="59">
        <v>1813089</v>
      </c>
      <c r="Q260" s="29">
        <v>1733041</v>
      </c>
      <c r="R260" s="29">
        <v>293339</v>
      </c>
      <c r="S260" s="49">
        <f t="shared" si="11"/>
        <v>0.36890464945095602</v>
      </c>
      <c r="T260" s="49">
        <f t="shared" si="12"/>
        <v>0.16178963084547973</v>
      </c>
    </row>
    <row r="261" spans="1:20" s="26" customFormat="1" ht="12.75" customHeight="1" x14ac:dyDescent="0.2">
      <c r="A261" s="56" t="s">
        <v>234</v>
      </c>
      <c r="B261" s="56" t="s">
        <v>13</v>
      </c>
      <c r="C261" s="56" t="s">
        <v>202</v>
      </c>
      <c r="D261" s="56" t="s">
        <v>226</v>
      </c>
      <c r="E261" s="56" t="s">
        <v>5</v>
      </c>
      <c r="F261" s="57" t="s">
        <v>194</v>
      </c>
      <c r="G261" s="29">
        <v>1</v>
      </c>
      <c r="H261" s="60"/>
      <c r="I261" s="29">
        <v>50</v>
      </c>
      <c r="J261" s="60"/>
      <c r="K261" s="29">
        <v>48</v>
      </c>
      <c r="L261" s="58"/>
      <c r="M261" s="66">
        <f t="shared" si="10"/>
        <v>0.96</v>
      </c>
      <c r="N261" s="55" t="e">
        <f t="shared" si="10"/>
        <v>#DIV/0!</v>
      </c>
      <c r="O261" s="29">
        <v>0</v>
      </c>
      <c r="P261" s="60"/>
      <c r="Q261" s="29">
        <v>0</v>
      </c>
      <c r="R261" s="58"/>
      <c r="S261" s="49" t="e">
        <f t="shared" si="11"/>
        <v>#DIV/0!</v>
      </c>
      <c r="T261" s="49" t="e">
        <f t="shared" si="12"/>
        <v>#DIV/0!</v>
      </c>
    </row>
    <row r="262" spans="1:20" s="26" customFormat="1" ht="12.75" customHeight="1" x14ac:dyDescent="0.2">
      <c r="A262" s="56" t="s">
        <v>234</v>
      </c>
      <c r="B262" s="56" t="s">
        <v>13</v>
      </c>
      <c r="C262" s="56" t="s">
        <v>202</v>
      </c>
      <c r="D262" s="56" t="s">
        <v>228</v>
      </c>
      <c r="E262" s="56" t="s">
        <v>7</v>
      </c>
      <c r="F262" s="57" t="s">
        <v>194</v>
      </c>
      <c r="G262" s="29">
        <v>109</v>
      </c>
      <c r="H262" s="59">
        <v>13</v>
      </c>
      <c r="I262" s="29">
        <v>4234</v>
      </c>
      <c r="J262" s="59">
        <v>474</v>
      </c>
      <c r="K262" s="29">
        <v>1983</v>
      </c>
      <c r="L262" s="29">
        <v>161</v>
      </c>
      <c r="M262" s="66">
        <f t="shared" si="10"/>
        <v>0.46835144071799717</v>
      </c>
      <c r="N262" s="55">
        <f t="shared" si="10"/>
        <v>0.33966244725738398</v>
      </c>
      <c r="O262" s="29">
        <v>0</v>
      </c>
      <c r="P262" s="59">
        <v>0</v>
      </c>
      <c r="Q262" s="29">
        <v>0</v>
      </c>
      <c r="R262" s="29">
        <v>0</v>
      </c>
      <c r="S262" s="49" t="e">
        <f t="shared" si="11"/>
        <v>#DIV/0!</v>
      </c>
      <c r="T262" s="49" t="e">
        <f t="shared" si="12"/>
        <v>#DIV/0!</v>
      </c>
    </row>
    <row r="263" spans="1:20" s="26" customFormat="1" ht="12.75" customHeight="1" x14ac:dyDescent="0.2">
      <c r="A263" s="56" t="s">
        <v>234</v>
      </c>
      <c r="B263" s="56" t="s">
        <v>13</v>
      </c>
      <c r="C263" s="56" t="s">
        <v>202</v>
      </c>
      <c r="D263" s="56" t="s">
        <v>222</v>
      </c>
      <c r="E263" s="56" t="s">
        <v>1</v>
      </c>
      <c r="F263" s="57" t="s">
        <v>194</v>
      </c>
      <c r="G263" s="29">
        <v>102</v>
      </c>
      <c r="H263" s="59">
        <v>33</v>
      </c>
      <c r="I263" s="29">
        <v>3468</v>
      </c>
      <c r="J263" s="59">
        <v>1122</v>
      </c>
      <c r="K263" s="29">
        <v>1812</v>
      </c>
      <c r="L263" s="29">
        <v>550</v>
      </c>
      <c r="M263" s="66">
        <f t="shared" si="10"/>
        <v>0.52249134948096887</v>
      </c>
      <c r="N263" s="55">
        <f t="shared" si="10"/>
        <v>0.49019607843137253</v>
      </c>
      <c r="O263" s="29">
        <v>0</v>
      </c>
      <c r="P263" s="59">
        <v>0</v>
      </c>
      <c r="Q263" s="29">
        <v>0</v>
      </c>
      <c r="R263" s="29">
        <v>0</v>
      </c>
      <c r="S263" s="49" t="e">
        <f t="shared" si="11"/>
        <v>#DIV/0!</v>
      </c>
      <c r="T263" s="49" t="e">
        <f t="shared" si="12"/>
        <v>#DIV/0!</v>
      </c>
    </row>
    <row r="264" spans="1:20" s="26" customFormat="1" ht="12.75" customHeight="1" x14ac:dyDescent="0.2">
      <c r="A264" s="56" t="s">
        <v>248</v>
      </c>
      <c r="B264" s="56" t="s">
        <v>27</v>
      </c>
      <c r="C264" s="56" t="s">
        <v>202</v>
      </c>
      <c r="D264" s="56" t="s">
        <v>224</v>
      </c>
      <c r="E264" s="56" t="s">
        <v>3</v>
      </c>
      <c r="F264" s="57" t="s">
        <v>194</v>
      </c>
      <c r="G264" s="29">
        <v>541</v>
      </c>
      <c r="H264" s="59">
        <v>260</v>
      </c>
      <c r="I264" s="29">
        <v>84578</v>
      </c>
      <c r="J264" s="59">
        <v>44378</v>
      </c>
      <c r="K264" s="29">
        <v>62465</v>
      </c>
      <c r="L264" s="29">
        <v>30947</v>
      </c>
      <c r="M264" s="66">
        <f t="shared" si="10"/>
        <v>0.73854903166308028</v>
      </c>
      <c r="N264" s="55">
        <f t="shared" si="10"/>
        <v>0.69735003830726938</v>
      </c>
      <c r="O264" s="29">
        <v>2675939</v>
      </c>
      <c r="P264" s="59">
        <v>1346560</v>
      </c>
      <c r="Q264" s="29">
        <v>29723</v>
      </c>
      <c r="R264" s="29">
        <v>15502</v>
      </c>
      <c r="S264" s="49">
        <f t="shared" si="11"/>
        <v>1.1107502824242256E-2</v>
      </c>
      <c r="T264" s="49">
        <f t="shared" si="12"/>
        <v>1.1512298003802282E-2</v>
      </c>
    </row>
    <row r="265" spans="1:20" s="26" customFormat="1" ht="12.75" customHeight="1" x14ac:dyDescent="0.2">
      <c r="A265" s="56" t="s">
        <v>248</v>
      </c>
      <c r="B265" s="56" t="s">
        <v>27</v>
      </c>
      <c r="C265" s="56" t="s">
        <v>202</v>
      </c>
      <c r="D265" s="56" t="s">
        <v>222</v>
      </c>
      <c r="E265" s="56" t="s">
        <v>1</v>
      </c>
      <c r="F265" s="57" t="s">
        <v>194</v>
      </c>
      <c r="G265" s="29">
        <v>47</v>
      </c>
      <c r="H265" s="59">
        <v>4</v>
      </c>
      <c r="I265" s="29">
        <v>2300</v>
      </c>
      <c r="J265" s="59">
        <v>200</v>
      </c>
      <c r="K265" s="29">
        <v>1512</v>
      </c>
      <c r="L265" s="29">
        <v>144</v>
      </c>
      <c r="M265" s="66">
        <f t="shared" ref="M265:N326" si="13">K265/I265</f>
        <v>0.65739130434782611</v>
      </c>
      <c r="N265" s="55">
        <f t="shared" si="13"/>
        <v>0.72</v>
      </c>
      <c r="O265" s="29">
        <v>24000</v>
      </c>
      <c r="P265" s="59">
        <v>0</v>
      </c>
      <c r="Q265" s="29">
        <v>7</v>
      </c>
      <c r="R265" s="29">
        <v>0</v>
      </c>
      <c r="S265" s="49">
        <f t="shared" ref="S265:S325" si="14">Q265/O265</f>
        <v>2.9166666666666669E-4</v>
      </c>
      <c r="T265" s="49" t="e">
        <f t="shared" ref="T265:T325" si="15">R265/P265</f>
        <v>#DIV/0!</v>
      </c>
    </row>
    <row r="266" spans="1:20" s="26" customFormat="1" ht="12.75" customHeight="1" x14ac:dyDescent="0.2">
      <c r="A266" s="56" t="s">
        <v>248</v>
      </c>
      <c r="B266" s="56" t="s">
        <v>27</v>
      </c>
      <c r="C266" s="56" t="s">
        <v>202</v>
      </c>
      <c r="D266" s="56" t="s">
        <v>228</v>
      </c>
      <c r="E266" s="56" t="s">
        <v>7</v>
      </c>
      <c r="F266" s="57" t="s">
        <v>194</v>
      </c>
      <c r="G266" s="29">
        <v>86</v>
      </c>
      <c r="H266" s="59">
        <v>49</v>
      </c>
      <c r="I266" s="29">
        <v>8380</v>
      </c>
      <c r="J266" s="59">
        <v>8570</v>
      </c>
      <c r="K266" s="29">
        <v>6335</v>
      </c>
      <c r="L266" s="29">
        <v>7331</v>
      </c>
      <c r="M266" s="66">
        <f t="shared" si="13"/>
        <v>0.7559665871121718</v>
      </c>
      <c r="N266" s="55">
        <f t="shared" si="13"/>
        <v>0.85542590431738619</v>
      </c>
      <c r="O266" s="29">
        <v>233800</v>
      </c>
      <c r="P266" s="59">
        <v>350000</v>
      </c>
      <c r="Q266" s="29">
        <v>0</v>
      </c>
      <c r="R266" s="29">
        <v>0</v>
      </c>
      <c r="S266" s="49">
        <f t="shared" si="14"/>
        <v>0</v>
      </c>
      <c r="T266" s="49">
        <f t="shared" si="15"/>
        <v>0</v>
      </c>
    </row>
    <row r="267" spans="1:20" s="26" customFormat="1" ht="12.75" customHeight="1" x14ac:dyDescent="0.2">
      <c r="A267" s="56" t="s">
        <v>257</v>
      </c>
      <c r="B267" s="56" t="s">
        <v>37</v>
      </c>
      <c r="C267" s="56" t="s">
        <v>199</v>
      </c>
      <c r="D267" s="56" t="s">
        <v>224</v>
      </c>
      <c r="E267" s="56" t="s">
        <v>3</v>
      </c>
      <c r="F267" s="57" t="s">
        <v>194</v>
      </c>
      <c r="G267" s="29">
        <v>340</v>
      </c>
      <c r="H267" s="59">
        <v>151</v>
      </c>
      <c r="I267" s="29">
        <v>52572</v>
      </c>
      <c r="J267" s="59">
        <v>26732</v>
      </c>
      <c r="K267" s="29">
        <v>42793</v>
      </c>
      <c r="L267" s="29">
        <v>20453</v>
      </c>
      <c r="M267" s="66">
        <f t="shared" si="13"/>
        <v>0.81398843490831618</v>
      </c>
      <c r="N267" s="55">
        <f t="shared" si="13"/>
        <v>0.76511297321562177</v>
      </c>
      <c r="O267" s="29">
        <v>526337</v>
      </c>
      <c r="P267" s="59">
        <v>235022</v>
      </c>
      <c r="Q267" s="29">
        <v>79880</v>
      </c>
      <c r="R267" s="29">
        <v>27117</v>
      </c>
      <c r="S267" s="49">
        <f t="shared" si="14"/>
        <v>0.15176588383488146</v>
      </c>
      <c r="T267" s="49">
        <f t="shared" si="15"/>
        <v>0.11538068776540068</v>
      </c>
    </row>
    <row r="268" spans="1:20" s="26" customFormat="1" ht="12.75" customHeight="1" x14ac:dyDescent="0.2">
      <c r="A268" s="56" t="s">
        <v>257</v>
      </c>
      <c r="B268" s="56" t="s">
        <v>37</v>
      </c>
      <c r="C268" s="56" t="s">
        <v>199</v>
      </c>
      <c r="D268" s="56" t="s">
        <v>222</v>
      </c>
      <c r="E268" s="56" t="s">
        <v>1</v>
      </c>
      <c r="F268" s="57" t="s">
        <v>194</v>
      </c>
      <c r="G268" s="29">
        <v>1</v>
      </c>
      <c r="H268" s="60"/>
      <c r="I268" s="29">
        <v>180</v>
      </c>
      <c r="J268" s="60"/>
      <c r="K268" s="29">
        <v>167</v>
      </c>
      <c r="L268" s="58"/>
      <c r="M268" s="66">
        <f t="shared" si="13"/>
        <v>0.92777777777777781</v>
      </c>
      <c r="N268" s="55" t="e">
        <f t="shared" si="13"/>
        <v>#DIV/0!</v>
      </c>
      <c r="O268" s="29">
        <v>2</v>
      </c>
      <c r="P268" s="60"/>
      <c r="Q268" s="29">
        <v>1</v>
      </c>
      <c r="R268" s="58"/>
      <c r="S268" s="49">
        <f t="shared" si="14"/>
        <v>0.5</v>
      </c>
      <c r="T268" s="49" t="e">
        <f t="shared" si="15"/>
        <v>#DIV/0!</v>
      </c>
    </row>
    <row r="269" spans="1:20" s="26" customFormat="1" ht="12.75" customHeight="1" x14ac:dyDescent="0.2">
      <c r="A269" s="56" t="s">
        <v>306</v>
      </c>
      <c r="B269" s="56" t="s">
        <v>88</v>
      </c>
      <c r="C269" s="56" t="s">
        <v>214</v>
      </c>
      <c r="D269" s="56" t="s">
        <v>224</v>
      </c>
      <c r="E269" s="56" t="s">
        <v>3</v>
      </c>
      <c r="F269" s="57" t="s">
        <v>194</v>
      </c>
      <c r="G269" s="29">
        <v>205</v>
      </c>
      <c r="H269" s="59">
        <v>69</v>
      </c>
      <c r="I269" s="29">
        <v>24177</v>
      </c>
      <c r="J269" s="59">
        <v>11588</v>
      </c>
      <c r="K269" s="29">
        <v>20222</v>
      </c>
      <c r="L269" s="29">
        <v>10113</v>
      </c>
      <c r="M269" s="66">
        <f t="shared" si="13"/>
        <v>0.83641477437233736</v>
      </c>
      <c r="N269" s="55">
        <f t="shared" si="13"/>
        <v>0.87271315153607176</v>
      </c>
      <c r="O269" s="29">
        <v>1702241</v>
      </c>
      <c r="P269" s="59">
        <v>397714</v>
      </c>
      <c r="Q269" s="29">
        <v>254719</v>
      </c>
      <c r="R269" s="29">
        <v>41284</v>
      </c>
      <c r="S269" s="49">
        <f t="shared" si="14"/>
        <v>0.1496374485163969</v>
      </c>
      <c r="T269" s="49">
        <f t="shared" si="15"/>
        <v>0.10380323549083009</v>
      </c>
    </row>
    <row r="270" spans="1:20" s="26" customFormat="1" ht="12.75" customHeight="1" x14ac:dyDescent="0.2">
      <c r="A270" s="56" t="s">
        <v>251</v>
      </c>
      <c r="B270" s="56" t="s">
        <v>31</v>
      </c>
      <c r="C270" s="56" t="s">
        <v>198</v>
      </c>
      <c r="D270" s="56" t="s">
        <v>224</v>
      </c>
      <c r="E270" s="56" t="s">
        <v>3</v>
      </c>
      <c r="F270" s="57" t="s">
        <v>194</v>
      </c>
      <c r="G270" s="29">
        <v>374</v>
      </c>
      <c r="H270" s="59">
        <v>159</v>
      </c>
      <c r="I270" s="29">
        <v>93502</v>
      </c>
      <c r="J270" s="59">
        <v>39750</v>
      </c>
      <c r="K270" s="29">
        <v>78952</v>
      </c>
      <c r="L270" s="29">
        <v>31128</v>
      </c>
      <c r="M270" s="66">
        <f t="shared" si="13"/>
        <v>0.84438835532929779</v>
      </c>
      <c r="N270" s="55">
        <f t="shared" si="13"/>
        <v>0.78309433962264152</v>
      </c>
      <c r="O270" s="29">
        <v>4666909</v>
      </c>
      <c r="P270" s="59">
        <v>2087629</v>
      </c>
      <c r="Q270" s="29">
        <v>3033237</v>
      </c>
      <c r="R270" s="29">
        <v>1223477</v>
      </c>
      <c r="S270" s="49">
        <f t="shared" si="14"/>
        <v>0.64994560639601073</v>
      </c>
      <c r="T270" s="49">
        <f t="shared" si="15"/>
        <v>0.58606055003068069</v>
      </c>
    </row>
    <row r="271" spans="1:20" s="26" customFormat="1" ht="12.75" customHeight="1" x14ac:dyDescent="0.2">
      <c r="A271" s="56" t="s">
        <v>261</v>
      </c>
      <c r="B271" s="56" t="s">
        <v>41</v>
      </c>
      <c r="C271" s="56" t="s">
        <v>211</v>
      </c>
      <c r="D271" s="56" t="s">
        <v>224</v>
      </c>
      <c r="E271" s="56" t="s">
        <v>3</v>
      </c>
      <c r="F271" s="57" t="s">
        <v>194</v>
      </c>
      <c r="G271" s="29">
        <v>327</v>
      </c>
      <c r="H271" s="59">
        <v>151</v>
      </c>
      <c r="I271" s="29">
        <v>47760</v>
      </c>
      <c r="J271" s="59">
        <v>23424</v>
      </c>
      <c r="K271" s="29">
        <v>35379</v>
      </c>
      <c r="L271" s="29">
        <v>18666</v>
      </c>
      <c r="M271" s="66">
        <f t="shared" si="13"/>
        <v>0.74076633165829142</v>
      </c>
      <c r="N271" s="55">
        <f t="shared" si="13"/>
        <v>0.796875</v>
      </c>
      <c r="O271" s="29">
        <v>598675</v>
      </c>
      <c r="P271" s="59">
        <v>195276</v>
      </c>
      <c r="Q271" s="29">
        <v>154045</v>
      </c>
      <c r="R271" s="29">
        <v>107270</v>
      </c>
      <c r="S271" s="49">
        <f t="shared" si="14"/>
        <v>0.25730989267966758</v>
      </c>
      <c r="T271" s="49">
        <f t="shared" si="15"/>
        <v>0.54932505786681418</v>
      </c>
    </row>
    <row r="272" spans="1:20" s="26" customFormat="1" ht="12.75" customHeight="1" x14ac:dyDescent="0.2">
      <c r="A272" s="56" t="s">
        <v>315</v>
      </c>
      <c r="B272" s="56" t="s">
        <v>96</v>
      </c>
      <c r="C272" s="56" t="s">
        <v>194</v>
      </c>
      <c r="D272" s="56" t="s">
        <v>238</v>
      </c>
      <c r="E272" s="56" t="s">
        <v>17</v>
      </c>
      <c r="F272" s="57" t="s">
        <v>17</v>
      </c>
      <c r="G272" s="29">
        <v>77</v>
      </c>
      <c r="H272" s="59">
        <v>65</v>
      </c>
      <c r="I272" s="29">
        <v>9786</v>
      </c>
      <c r="J272" s="59">
        <v>8258</v>
      </c>
      <c r="K272" s="29">
        <v>8065</v>
      </c>
      <c r="L272" s="29">
        <v>6977</v>
      </c>
      <c r="M272" s="66">
        <f t="shared" si="13"/>
        <v>0.82413652156141426</v>
      </c>
      <c r="N272" s="55">
        <f t="shared" si="13"/>
        <v>0.84487769435698712</v>
      </c>
      <c r="O272" s="29">
        <v>521569</v>
      </c>
      <c r="P272" s="59">
        <v>490479</v>
      </c>
      <c r="Q272" s="29">
        <v>0</v>
      </c>
      <c r="R272" s="29">
        <v>0</v>
      </c>
      <c r="S272" s="49">
        <f t="shared" si="14"/>
        <v>0</v>
      </c>
      <c r="T272" s="49">
        <f t="shared" si="15"/>
        <v>0</v>
      </c>
    </row>
    <row r="273" spans="1:20" s="26" customFormat="1" ht="12.75" customHeight="1" x14ac:dyDescent="0.2">
      <c r="A273" s="56" t="s">
        <v>315</v>
      </c>
      <c r="B273" s="56" t="s">
        <v>96</v>
      </c>
      <c r="C273" s="56" t="s">
        <v>194</v>
      </c>
      <c r="D273" s="56" t="s">
        <v>223</v>
      </c>
      <c r="E273" s="56" t="s">
        <v>2</v>
      </c>
      <c r="F273" s="57" t="s">
        <v>199</v>
      </c>
      <c r="G273" s="29">
        <v>7</v>
      </c>
      <c r="H273" s="59">
        <v>2</v>
      </c>
      <c r="I273" s="29">
        <v>960</v>
      </c>
      <c r="J273" s="59">
        <v>240</v>
      </c>
      <c r="K273" s="29">
        <v>410</v>
      </c>
      <c r="L273" s="29">
        <v>232</v>
      </c>
      <c r="M273" s="66">
        <f t="shared" si="13"/>
        <v>0.42708333333333331</v>
      </c>
      <c r="N273" s="55">
        <f t="shared" si="13"/>
        <v>0.96666666666666667</v>
      </c>
      <c r="O273" s="29">
        <v>23536</v>
      </c>
      <c r="P273" s="59">
        <v>4050</v>
      </c>
      <c r="Q273" s="29">
        <v>0</v>
      </c>
      <c r="R273" s="29">
        <v>0</v>
      </c>
      <c r="S273" s="49">
        <f t="shared" si="14"/>
        <v>0</v>
      </c>
      <c r="T273" s="49">
        <f t="shared" si="15"/>
        <v>0</v>
      </c>
    </row>
    <row r="274" spans="1:20" s="26" customFormat="1" ht="12.75" customHeight="1" x14ac:dyDescent="0.2">
      <c r="A274" s="56" t="s">
        <v>332</v>
      </c>
      <c r="B274" s="56" t="s">
        <v>113</v>
      </c>
      <c r="C274" s="56" t="s">
        <v>201</v>
      </c>
      <c r="D274" s="56" t="s">
        <v>224</v>
      </c>
      <c r="E274" s="56" t="s">
        <v>3</v>
      </c>
      <c r="F274" s="57" t="s">
        <v>194</v>
      </c>
      <c r="G274" s="29">
        <v>2</v>
      </c>
      <c r="H274" s="59">
        <v>50</v>
      </c>
      <c r="I274" s="29">
        <v>0</v>
      </c>
      <c r="J274" s="59">
        <v>7176</v>
      </c>
      <c r="K274" s="29">
        <v>0</v>
      </c>
      <c r="L274" s="29">
        <v>4938</v>
      </c>
      <c r="M274" s="66" t="e">
        <f t="shared" si="13"/>
        <v>#DIV/0!</v>
      </c>
      <c r="N274" s="55">
        <f t="shared" si="13"/>
        <v>0.68812709030100339</v>
      </c>
      <c r="O274" s="29">
        <v>108000</v>
      </c>
      <c r="P274" s="59">
        <v>288588</v>
      </c>
      <c r="Q274" s="29">
        <v>9289</v>
      </c>
      <c r="R274" s="29">
        <v>25796</v>
      </c>
      <c r="S274" s="49">
        <f t="shared" si="14"/>
        <v>8.6009259259259258E-2</v>
      </c>
      <c r="T274" s="49">
        <f t="shared" si="15"/>
        <v>8.9386946096164779E-2</v>
      </c>
    </row>
    <row r="275" spans="1:20" s="26" customFormat="1" ht="12.75" customHeight="1" x14ac:dyDescent="0.2">
      <c r="A275" s="56" t="s">
        <v>263</v>
      </c>
      <c r="B275" s="56" t="s">
        <v>43</v>
      </c>
      <c r="C275" s="56" t="s">
        <v>210</v>
      </c>
      <c r="D275" s="56" t="s">
        <v>224</v>
      </c>
      <c r="E275" s="56" t="s">
        <v>3</v>
      </c>
      <c r="F275" s="57" t="s">
        <v>194</v>
      </c>
      <c r="G275" s="29">
        <v>283</v>
      </c>
      <c r="H275" s="59">
        <v>98</v>
      </c>
      <c r="I275" s="29">
        <v>28482</v>
      </c>
      <c r="J275" s="59">
        <v>15240</v>
      </c>
      <c r="K275" s="29">
        <v>22750</v>
      </c>
      <c r="L275" s="29">
        <v>12823</v>
      </c>
      <c r="M275" s="66">
        <f t="shared" si="13"/>
        <v>0.79875008777473488</v>
      </c>
      <c r="N275" s="55">
        <f t="shared" si="13"/>
        <v>0.84140419947506562</v>
      </c>
      <c r="O275" s="29">
        <v>4708113</v>
      </c>
      <c r="P275" s="59">
        <v>988261</v>
      </c>
      <c r="Q275" s="29">
        <v>1710755</v>
      </c>
      <c r="R275" s="29">
        <v>386138</v>
      </c>
      <c r="S275" s="49">
        <f t="shared" si="14"/>
        <v>0.36336319880172802</v>
      </c>
      <c r="T275" s="49">
        <f t="shared" si="15"/>
        <v>0.39072471745824233</v>
      </c>
    </row>
    <row r="276" spans="1:20" s="26" customFormat="1" ht="12.75" customHeight="1" x14ac:dyDescent="0.2">
      <c r="A276" s="56" t="s">
        <v>263</v>
      </c>
      <c r="B276" s="56" t="s">
        <v>43</v>
      </c>
      <c r="C276" s="56" t="s">
        <v>210</v>
      </c>
      <c r="D276" s="56" t="s">
        <v>226</v>
      </c>
      <c r="E276" s="56" t="s">
        <v>5</v>
      </c>
      <c r="F276" s="57" t="s">
        <v>194</v>
      </c>
      <c r="G276" s="29">
        <v>1</v>
      </c>
      <c r="H276" s="60"/>
      <c r="I276" s="29">
        <v>120</v>
      </c>
      <c r="J276" s="60"/>
      <c r="K276" s="29">
        <v>107</v>
      </c>
      <c r="L276" s="58"/>
      <c r="M276" s="66">
        <f t="shared" si="13"/>
        <v>0.89166666666666672</v>
      </c>
      <c r="N276" s="55" t="e">
        <f t="shared" si="13"/>
        <v>#DIV/0!</v>
      </c>
      <c r="O276" s="29">
        <v>1811</v>
      </c>
      <c r="P276" s="60"/>
      <c r="Q276" s="29">
        <v>45</v>
      </c>
      <c r="R276" s="58"/>
      <c r="S276" s="49">
        <f t="shared" si="14"/>
        <v>2.4848150193263391E-2</v>
      </c>
      <c r="T276" s="49" t="e">
        <f t="shared" si="15"/>
        <v>#DIV/0!</v>
      </c>
    </row>
    <row r="277" spans="1:20" s="26" customFormat="1" ht="12.75" customHeight="1" x14ac:dyDescent="0.2">
      <c r="A277" s="56" t="s">
        <v>263</v>
      </c>
      <c r="B277" s="56" t="s">
        <v>43</v>
      </c>
      <c r="C277" s="56" t="s">
        <v>210</v>
      </c>
      <c r="D277" s="56" t="s">
        <v>228</v>
      </c>
      <c r="E277" s="56" t="s">
        <v>7</v>
      </c>
      <c r="F277" s="57" t="s">
        <v>194</v>
      </c>
      <c r="G277" s="58"/>
      <c r="H277" s="59">
        <v>1</v>
      </c>
      <c r="I277" s="58"/>
      <c r="J277" s="59">
        <v>0</v>
      </c>
      <c r="K277" s="58"/>
      <c r="L277" s="29">
        <v>0</v>
      </c>
      <c r="M277" s="66" t="e">
        <f t="shared" si="13"/>
        <v>#DIV/0!</v>
      </c>
      <c r="N277" s="55" t="e">
        <f t="shared" si="13"/>
        <v>#DIV/0!</v>
      </c>
      <c r="O277" s="58"/>
      <c r="P277" s="59">
        <v>68400</v>
      </c>
      <c r="Q277" s="58"/>
      <c r="R277" s="29">
        <v>27250</v>
      </c>
      <c r="S277" s="49" t="e">
        <f t="shared" si="14"/>
        <v>#DIV/0!</v>
      </c>
      <c r="T277" s="49">
        <f t="shared" si="15"/>
        <v>0.39839181286549707</v>
      </c>
    </row>
    <row r="278" spans="1:20" s="26" customFormat="1" ht="12.75" customHeight="1" x14ac:dyDescent="0.2">
      <c r="A278" s="56" t="s">
        <v>317</v>
      </c>
      <c r="B278" s="56" t="s">
        <v>99</v>
      </c>
      <c r="C278" s="56" t="s">
        <v>214</v>
      </c>
      <c r="D278" s="56" t="s">
        <v>224</v>
      </c>
      <c r="E278" s="56" t="s">
        <v>3</v>
      </c>
      <c r="F278" s="57" t="s">
        <v>194</v>
      </c>
      <c r="G278" s="29">
        <v>12</v>
      </c>
      <c r="H278" s="59">
        <v>4</v>
      </c>
      <c r="I278" s="29">
        <v>0</v>
      </c>
      <c r="J278" s="59">
        <v>0</v>
      </c>
      <c r="K278" s="29">
        <v>0</v>
      </c>
      <c r="L278" s="29">
        <v>0</v>
      </c>
      <c r="M278" s="66" t="e">
        <f t="shared" si="13"/>
        <v>#DIV/0!</v>
      </c>
      <c r="N278" s="55" t="e">
        <f t="shared" si="13"/>
        <v>#DIV/0!</v>
      </c>
      <c r="O278" s="29">
        <v>662400</v>
      </c>
      <c r="P278" s="59">
        <v>244800</v>
      </c>
      <c r="Q278" s="29">
        <v>132773</v>
      </c>
      <c r="R278" s="29">
        <v>105507</v>
      </c>
      <c r="S278" s="49">
        <f t="shared" si="14"/>
        <v>0.20044233091787439</v>
      </c>
      <c r="T278" s="49">
        <f t="shared" si="15"/>
        <v>0.43099264705882351</v>
      </c>
    </row>
    <row r="279" spans="1:20" s="26" customFormat="1" ht="12.75" customHeight="1" x14ac:dyDescent="0.2">
      <c r="A279" s="56" t="s">
        <v>282</v>
      </c>
      <c r="B279" s="56" t="s">
        <v>63</v>
      </c>
      <c r="C279" s="56" t="s">
        <v>218</v>
      </c>
      <c r="D279" s="56" t="s">
        <v>224</v>
      </c>
      <c r="E279" s="56" t="s">
        <v>3</v>
      </c>
      <c r="F279" s="57" t="s">
        <v>194</v>
      </c>
      <c r="G279" s="29">
        <v>321</v>
      </c>
      <c r="H279" s="59">
        <v>150</v>
      </c>
      <c r="I279" s="29">
        <v>94664</v>
      </c>
      <c r="J279" s="59">
        <v>44516</v>
      </c>
      <c r="K279" s="29">
        <v>63704</v>
      </c>
      <c r="L279" s="29">
        <v>26347</v>
      </c>
      <c r="M279" s="66">
        <f t="shared" si="13"/>
        <v>0.67294853376151442</v>
      </c>
      <c r="N279" s="55">
        <f t="shared" si="13"/>
        <v>0.5918546140713451</v>
      </c>
      <c r="O279" s="29">
        <v>7851000</v>
      </c>
      <c r="P279" s="59">
        <v>3790000</v>
      </c>
      <c r="Q279" s="29">
        <v>2989614</v>
      </c>
      <c r="R279" s="29">
        <v>1162817</v>
      </c>
      <c r="S279" s="49">
        <f t="shared" si="14"/>
        <v>0.38079403897592662</v>
      </c>
      <c r="T279" s="49">
        <f t="shared" si="15"/>
        <v>0.30681187335092347</v>
      </c>
    </row>
    <row r="280" spans="1:20" s="26" customFormat="1" ht="12.75" customHeight="1" x14ac:dyDescent="0.2">
      <c r="A280" s="56" t="s">
        <v>431</v>
      </c>
      <c r="B280" s="56" t="s">
        <v>29</v>
      </c>
      <c r="C280" s="56" t="s">
        <v>219</v>
      </c>
      <c r="D280" s="56" t="s">
        <v>224</v>
      </c>
      <c r="E280" s="56" t="s">
        <v>3</v>
      </c>
      <c r="F280" s="57" t="s">
        <v>194</v>
      </c>
      <c r="G280" s="29">
        <v>181</v>
      </c>
      <c r="H280" s="59">
        <v>212</v>
      </c>
      <c r="I280" s="29">
        <v>23168</v>
      </c>
      <c r="J280" s="59">
        <v>34004</v>
      </c>
      <c r="K280" s="29">
        <v>17751</v>
      </c>
      <c r="L280" s="29">
        <v>29971</v>
      </c>
      <c r="M280" s="66">
        <f t="shared" si="13"/>
        <v>0.76618611878453036</v>
      </c>
      <c r="N280" s="55">
        <f t="shared" si="13"/>
        <v>0.88139630631690391</v>
      </c>
      <c r="O280" s="29">
        <v>217200</v>
      </c>
      <c r="P280" s="59">
        <v>790268</v>
      </c>
      <c r="Q280" s="29">
        <v>1930</v>
      </c>
      <c r="R280" s="29">
        <v>378762</v>
      </c>
      <c r="S280" s="49">
        <f t="shared" si="14"/>
        <v>8.8858195211786364E-3</v>
      </c>
      <c r="T280" s="49">
        <f t="shared" si="15"/>
        <v>0.47928297742031817</v>
      </c>
    </row>
    <row r="281" spans="1:20" s="26" customFormat="1" ht="12.75" customHeight="1" x14ac:dyDescent="0.2">
      <c r="A281" s="56" t="s">
        <v>294</v>
      </c>
      <c r="B281" s="56" t="s">
        <v>74</v>
      </c>
      <c r="C281" s="56" t="s">
        <v>201</v>
      </c>
      <c r="D281" s="56" t="s">
        <v>228</v>
      </c>
      <c r="E281" s="56" t="s">
        <v>7</v>
      </c>
      <c r="F281" s="57" t="s">
        <v>194</v>
      </c>
      <c r="G281" s="29">
        <v>14</v>
      </c>
      <c r="H281" s="59">
        <v>11</v>
      </c>
      <c r="I281" s="29">
        <v>0</v>
      </c>
      <c r="J281" s="59">
        <v>0</v>
      </c>
      <c r="K281" s="29">
        <v>0</v>
      </c>
      <c r="L281" s="29">
        <v>0</v>
      </c>
      <c r="M281" s="66" t="e">
        <f t="shared" si="13"/>
        <v>#DIV/0!</v>
      </c>
      <c r="N281" s="55" t="e">
        <f t="shared" si="13"/>
        <v>#DIV/0!</v>
      </c>
      <c r="O281" s="29">
        <v>799200</v>
      </c>
      <c r="P281" s="59">
        <v>666000</v>
      </c>
      <c r="Q281" s="29">
        <v>49099</v>
      </c>
      <c r="R281" s="29">
        <v>28056</v>
      </c>
      <c r="S281" s="49">
        <f t="shared" si="14"/>
        <v>6.1435185185185183E-2</v>
      </c>
      <c r="T281" s="49">
        <f t="shared" si="15"/>
        <v>4.2126126126126123E-2</v>
      </c>
    </row>
    <row r="282" spans="1:20" s="26" customFormat="1" ht="12.75" customHeight="1" x14ac:dyDescent="0.2">
      <c r="A282" s="56" t="s">
        <v>294</v>
      </c>
      <c r="B282" s="56" t="s">
        <v>74</v>
      </c>
      <c r="C282" s="56" t="s">
        <v>201</v>
      </c>
      <c r="D282" s="56" t="s">
        <v>224</v>
      </c>
      <c r="E282" s="56" t="s">
        <v>3</v>
      </c>
      <c r="F282" s="57" t="s">
        <v>194</v>
      </c>
      <c r="G282" s="29">
        <v>73</v>
      </c>
      <c r="H282" s="59">
        <v>74</v>
      </c>
      <c r="I282" s="29">
        <v>0</v>
      </c>
      <c r="J282" s="59">
        <v>5892</v>
      </c>
      <c r="K282" s="29">
        <v>0</v>
      </c>
      <c r="L282" s="29">
        <v>2895</v>
      </c>
      <c r="M282" s="66" t="e">
        <f t="shared" si="13"/>
        <v>#DIV/0!</v>
      </c>
      <c r="N282" s="55">
        <f t="shared" si="13"/>
        <v>0.49134419551934827</v>
      </c>
      <c r="O282" s="29">
        <v>4604400</v>
      </c>
      <c r="P282" s="59">
        <v>2411730</v>
      </c>
      <c r="Q282" s="29">
        <v>1126710</v>
      </c>
      <c r="R282" s="29">
        <v>277882</v>
      </c>
      <c r="S282" s="49">
        <f t="shared" si="14"/>
        <v>0.24470289288506647</v>
      </c>
      <c r="T282" s="49">
        <f t="shared" si="15"/>
        <v>0.11522102391229533</v>
      </c>
    </row>
    <row r="283" spans="1:20" s="26" customFormat="1" ht="12.75" customHeight="1" x14ac:dyDescent="0.2">
      <c r="A283" s="56" t="s">
        <v>300</v>
      </c>
      <c r="B283" s="56" t="s">
        <v>79</v>
      </c>
      <c r="C283" s="56" t="s">
        <v>194</v>
      </c>
      <c r="D283" s="56" t="s">
        <v>238</v>
      </c>
      <c r="E283" s="56" t="s">
        <v>17</v>
      </c>
      <c r="F283" s="57" t="s">
        <v>17</v>
      </c>
      <c r="G283" s="29">
        <v>108</v>
      </c>
      <c r="H283" s="59">
        <v>44</v>
      </c>
      <c r="I283" s="29">
        <v>14636</v>
      </c>
      <c r="J283" s="59">
        <v>5632</v>
      </c>
      <c r="K283" s="29">
        <v>11128</v>
      </c>
      <c r="L283" s="29">
        <v>5274</v>
      </c>
      <c r="M283" s="66">
        <f t="shared" si="13"/>
        <v>0.76031702650997546</v>
      </c>
      <c r="N283" s="55">
        <f t="shared" si="13"/>
        <v>0.93643465909090906</v>
      </c>
      <c r="O283" s="29">
        <v>770456</v>
      </c>
      <c r="P283" s="59">
        <v>333540</v>
      </c>
      <c r="Q283" s="29">
        <v>0</v>
      </c>
      <c r="R283" s="29">
        <v>205</v>
      </c>
      <c r="S283" s="49">
        <f t="shared" si="14"/>
        <v>0</v>
      </c>
      <c r="T283" s="49">
        <f t="shared" si="15"/>
        <v>6.1461893625951907E-4</v>
      </c>
    </row>
    <row r="284" spans="1:20" s="26" customFormat="1" ht="12.75" customHeight="1" x14ac:dyDescent="0.2">
      <c r="A284" s="56" t="s">
        <v>300</v>
      </c>
      <c r="B284" s="56" t="s">
        <v>79</v>
      </c>
      <c r="C284" s="56" t="s">
        <v>194</v>
      </c>
      <c r="D284" s="56" t="s">
        <v>223</v>
      </c>
      <c r="E284" s="56" t="s">
        <v>2</v>
      </c>
      <c r="F284" s="57" t="s">
        <v>199</v>
      </c>
      <c r="G284" s="29">
        <v>95</v>
      </c>
      <c r="H284" s="59">
        <v>43</v>
      </c>
      <c r="I284" s="29">
        <v>7220</v>
      </c>
      <c r="J284" s="59">
        <v>2660</v>
      </c>
      <c r="K284" s="29">
        <v>5083</v>
      </c>
      <c r="L284" s="29">
        <v>2346</v>
      </c>
      <c r="M284" s="66">
        <f t="shared" si="13"/>
        <v>0.70401662049861491</v>
      </c>
      <c r="N284" s="55">
        <f t="shared" si="13"/>
        <v>0.88195488721804516</v>
      </c>
      <c r="O284" s="29">
        <v>0</v>
      </c>
      <c r="P284" s="59">
        <v>432000</v>
      </c>
      <c r="Q284" s="29">
        <v>0</v>
      </c>
      <c r="R284" s="29">
        <v>291643</v>
      </c>
      <c r="S284" s="49" t="e">
        <f t="shared" si="14"/>
        <v>#DIV/0!</v>
      </c>
      <c r="T284" s="49">
        <f t="shared" si="15"/>
        <v>0.67509953703703707</v>
      </c>
    </row>
    <row r="285" spans="1:20" s="26" customFormat="1" ht="12.75" customHeight="1" x14ac:dyDescent="0.2">
      <c r="A285" s="56" t="s">
        <v>340</v>
      </c>
      <c r="B285" s="56" t="s">
        <v>120</v>
      </c>
      <c r="C285" s="56" t="s">
        <v>206</v>
      </c>
      <c r="D285" s="56" t="s">
        <v>224</v>
      </c>
      <c r="E285" s="56" t="s">
        <v>3</v>
      </c>
      <c r="F285" s="57" t="s">
        <v>194</v>
      </c>
      <c r="G285" s="29">
        <v>1</v>
      </c>
      <c r="H285" s="59">
        <v>1</v>
      </c>
      <c r="I285" s="29">
        <v>0</v>
      </c>
      <c r="J285" s="59">
        <v>0</v>
      </c>
      <c r="K285" s="29">
        <v>0</v>
      </c>
      <c r="L285" s="29">
        <v>0</v>
      </c>
      <c r="M285" s="66" t="e">
        <f t="shared" si="13"/>
        <v>#DIV/0!</v>
      </c>
      <c r="N285" s="55" t="e">
        <f t="shared" si="13"/>
        <v>#DIV/0!</v>
      </c>
      <c r="O285" s="29">
        <v>35000</v>
      </c>
      <c r="P285" s="59">
        <v>24000</v>
      </c>
      <c r="Q285" s="29">
        <v>2000</v>
      </c>
      <c r="R285" s="29">
        <v>3652</v>
      </c>
      <c r="S285" s="49">
        <f t="shared" si="14"/>
        <v>5.7142857142857141E-2</v>
      </c>
      <c r="T285" s="49">
        <f t="shared" si="15"/>
        <v>0.15216666666666667</v>
      </c>
    </row>
    <row r="286" spans="1:20" s="26" customFormat="1" ht="12.75" customHeight="1" x14ac:dyDescent="0.2">
      <c r="A286" s="56" t="s">
        <v>195</v>
      </c>
      <c r="B286" s="56" t="s">
        <v>105</v>
      </c>
      <c r="C286" s="56" t="s">
        <v>194</v>
      </c>
      <c r="D286" s="56" t="s">
        <v>253</v>
      </c>
      <c r="E286" s="56" t="s">
        <v>33</v>
      </c>
      <c r="F286" s="57" t="s">
        <v>201</v>
      </c>
      <c r="G286" s="29">
        <v>2</v>
      </c>
      <c r="H286" s="60"/>
      <c r="I286" s="29">
        <v>0</v>
      </c>
      <c r="J286" s="60"/>
      <c r="K286" s="29">
        <v>0</v>
      </c>
      <c r="L286" s="58"/>
      <c r="M286" s="66" t="e">
        <f t="shared" si="13"/>
        <v>#DIV/0!</v>
      </c>
      <c r="N286" s="55" t="e">
        <f t="shared" si="13"/>
        <v>#DIV/0!</v>
      </c>
      <c r="O286" s="29">
        <v>108000</v>
      </c>
      <c r="P286" s="60"/>
      <c r="Q286" s="29">
        <v>41544</v>
      </c>
      <c r="R286" s="58"/>
      <c r="S286" s="49">
        <f t="shared" si="14"/>
        <v>0.38466666666666666</v>
      </c>
      <c r="T286" s="49" t="e">
        <f t="shared" si="15"/>
        <v>#DIV/0!</v>
      </c>
    </row>
    <row r="287" spans="1:20" s="26" customFormat="1" ht="12.75" customHeight="1" x14ac:dyDescent="0.2">
      <c r="A287" s="56" t="s">
        <v>254</v>
      </c>
      <c r="B287" s="56" t="s">
        <v>34</v>
      </c>
      <c r="C287" s="56" t="s">
        <v>34</v>
      </c>
      <c r="D287" s="56" t="s">
        <v>224</v>
      </c>
      <c r="E287" s="56" t="s">
        <v>3</v>
      </c>
      <c r="F287" s="57" t="s">
        <v>194</v>
      </c>
      <c r="G287" s="29">
        <v>197</v>
      </c>
      <c r="H287" s="59">
        <v>139</v>
      </c>
      <c r="I287" s="29">
        <v>28017</v>
      </c>
      <c r="J287" s="59">
        <v>20268</v>
      </c>
      <c r="K287" s="29">
        <v>20318</v>
      </c>
      <c r="L287" s="29">
        <v>13632</v>
      </c>
      <c r="M287" s="66">
        <f t="shared" si="13"/>
        <v>0.72520255559124813</v>
      </c>
      <c r="N287" s="55">
        <f t="shared" si="13"/>
        <v>0.67258732978093549</v>
      </c>
      <c r="O287" s="29">
        <v>655159</v>
      </c>
      <c r="P287" s="59">
        <v>2205216</v>
      </c>
      <c r="Q287" s="29">
        <v>39711</v>
      </c>
      <c r="R287" s="29">
        <v>375745</v>
      </c>
      <c r="S287" s="49">
        <f t="shared" si="14"/>
        <v>6.061276728244594E-2</v>
      </c>
      <c r="T287" s="49">
        <f t="shared" si="15"/>
        <v>0.17038920450422998</v>
      </c>
    </row>
    <row r="288" spans="1:20" s="26" customFormat="1" ht="12.75" customHeight="1" x14ac:dyDescent="0.2">
      <c r="A288" s="56" t="s">
        <v>254</v>
      </c>
      <c r="B288" s="56" t="s">
        <v>34</v>
      </c>
      <c r="C288" s="56" t="s">
        <v>34</v>
      </c>
      <c r="D288" s="56" t="s">
        <v>228</v>
      </c>
      <c r="E288" s="56" t="s">
        <v>7</v>
      </c>
      <c r="F288" s="57" t="s">
        <v>194</v>
      </c>
      <c r="G288" s="29">
        <v>1</v>
      </c>
      <c r="H288" s="59">
        <v>1</v>
      </c>
      <c r="I288" s="29">
        <v>0</v>
      </c>
      <c r="J288" s="59">
        <v>0</v>
      </c>
      <c r="K288" s="29">
        <v>0</v>
      </c>
      <c r="L288" s="29">
        <v>0</v>
      </c>
      <c r="M288" s="66" t="e">
        <f t="shared" si="13"/>
        <v>#DIV/0!</v>
      </c>
      <c r="N288" s="55" t="e">
        <f t="shared" si="13"/>
        <v>#DIV/0!</v>
      </c>
      <c r="O288" s="29">
        <v>54000</v>
      </c>
      <c r="P288" s="59">
        <v>68400</v>
      </c>
      <c r="Q288" s="29">
        <v>17194</v>
      </c>
      <c r="R288" s="29">
        <v>18795</v>
      </c>
      <c r="S288" s="49">
        <f t="shared" si="14"/>
        <v>0.31840740740740742</v>
      </c>
      <c r="T288" s="49">
        <f t="shared" si="15"/>
        <v>0.27478070175438596</v>
      </c>
    </row>
    <row r="289" spans="1:20" s="26" customFormat="1" ht="12.75" customHeight="1" x14ac:dyDescent="0.2">
      <c r="A289" s="56" t="s">
        <v>232</v>
      </c>
      <c r="B289" s="56" t="s">
        <v>11</v>
      </c>
      <c r="C289" s="56" t="s">
        <v>209</v>
      </c>
      <c r="D289" s="56" t="s">
        <v>227</v>
      </c>
      <c r="E289" s="56" t="s">
        <v>6</v>
      </c>
      <c r="F289" s="57" t="s">
        <v>194</v>
      </c>
      <c r="G289" s="29">
        <v>12</v>
      </c>
      <c r="H289" s="59">
        <v>17</v>
      </c>
      <c r="I289" s="29">
        <v>2388</v>
      </c>
      <c r="J289" s="59">
        <v>3383</v>
      </c>
      <c r="K289" s="29">
        <v>1728</v>
      </c>
      <c r="L289" s="29">
        <v>2934</v>
      </c>
      <c r="M289" s="66">
        <f t="shared" si="13"/>
        <v>0.72361809045226133</v>
      </c>
      <c r="N289" s="55">
        <f t="shared" si="13"/>
        <v>0.8672775642920485</v>
      </c>
      <c r="O289" s="29">
        <v>19200</v>
      </c>
      <c r="P289" s="59">
        <v>27200</v>
      </c>
      <c r="Q289" s="29">
        <v>0</v>
      </c>
      <c r="R289" s="29">
        <v>0</v>
      </c>
      <c r="S289" s="49">
        <f t="shared" si="14"/>
        <v>0</v>
      </c>
      <c r="T289" s="49">
        <f t="shared" si="15"/>
        <v>0</v>
      </c>
    </row>
    <row r="290" spans="1:20" s="26" customFormat="1" ht="12.75" customHeight="1" x14ac:dyDescent="0.2">
      <c r="A290" s="56" t="s">
        <v>232</v>
      </c>
      <c r="B290" s="56" t="s">
        <v>11</v>
      </c>
      <c r="C290" s="56" t="s">
        <v>209</v>
      </c>
      <c r="D290" s="56" t="s">
        <v>224</v>
      </c>
      <c r="E290" s="56" t="s">
        <v>3</v>
      </c>
      <c r="F290" s="57" t="s">
        <v>194</v>
      </c>
      <c r="G290" s="29">
        <v>585</v>
      </c>
      <c r="H290" s="59">
        <v>342</v>
      </c>
      <c r="I290" s="29">
        <v>111075</v>
      </c>
      <c r="J290" s="59">
        <v>69350</v>
      </c>
      <c r="K290" s="29">
        <v>90254</v>
      </c>
      <c r="L290" s="29">
        <v>50463</v>
      </c>
      <c r="M290" s="66">
        <f t="shared" si="13"/>
        <v>0.81255007877560204</v>
      </c>
      <c r="N290" s="55">
        <f t="shared" si="13"/>
        <v>0.72765681326604181</v>
      </c>
      <c r="O290" s="29">
        <v>18160493</v>
      </c>
      <c r="P290" s="59">
        <v>11823898</v>
      </c>
      <c r="Q290" s="29">
        <v>1726823</v>
      </c>
      <c r="R290" s="29">
        <v>935698</v>
      </c>
      <c r="S290" s="49">
        <f t="shared" si="14"/>
        <v>9.5086790870710397E-2</v>
      </c>
      <c r="T290" s="49">
        <f t="shared" si="15"/>
        <v>7.9136169814726071E-2</v>
      </c>
    </row>
    <row r="291" spans="1:20" s="26" customFormat="1" ht="12.75" customHeight="1" x14ac:dyDescent="0.2">
      <c r="A291" s="56" t="s">
        <v>482</v>
      </c>
      <c r="B291" s="56" t="s">
        <v>483</v>
      </c>
      <c r="C291" s="56" t="s">
        <v>199</v>
      </c>
      <c r="D291" s="56" t="s">
        <v>224</v>
      </c>
      <c r="E291" s="56" t="s">
        <v>3</v>
      </c>
      <c r="F291" s="57" t="s">
        <v>194</v>
      </c>
      <c r="G291" s="58"/>
      <c r="H291" s="59">
        <v>1</v>
      </c>
      <c r="I291" s="58"/>
      <c r="J291" s="59">
        <v>0</v>
      </c>
      <c r="K291" s="58"/>
      <c r="L291" s="29">
        <v>0</v>
      </c>
      <c r="M291" s="66" t="e">
        <f t="shared" si="13"/>
        <v>#DIV/0!</v>
      </c>
      <c r="N291" s="55" t="e">
        <f t="shared" si="13"/>
        <v>#DIV/0!</v>
      </c>
      <c r="O291" s="58"/>
      <c r="P291" s="59">
        <v>57606</v>
      </c>
      <c r="Q291" s="58"/>
      <c r="R291" s="29">
        <v>43012</v>
      </c>
      <c r="S291" s="49" t="e">
        <f t="shared" si="14"/>
        <v>#DIV/0!</v>
      </c>
      <c r="T291" s="49">
        <f t="shared" si="15"/>
        <v>0.74665833420129846</v>
      </c>
    </row>
    <row r="292" spans="1:20" s="26" customFormat="1" ht="12.75" customHeight="1" x14ac:dyDescent="0.2">
      <c r="A292" s="56" t="s">
        <v>276</v>
      </c>
      <c r="B292" s="56" t="s">
        <v>56</v>
      </c>
      <c r="C292" s="56" t="s">
        <v>212</v>
      </c>
      <c r="D292" s="56" t="s">
        <v>224</v>
      </c>
      <c r="E292" s="56" t="s">
        <v>3</v>
      </c>
      <c r="F292" s="57" t="s">
        <v>194</v>
      </c>
      <c r="G292" s="29">
        <v>211</v>
      </c>
      <c r="H292" s="59">
        <v>87</v>
      </c>
      <c r="I292" s="29">
        <v>58869</v>
      </c>
      <c r="J292" s="59">
        <v>24273</v>
      </c>
      <c r="K292" s="29">
        <v>49562</v>
      </c>
      <c r="L292" s="29">
        <v>20901</v>
      </c>
      <c r="M292" s="66">
        <f t="shared" si="13"/>
        <v>0.84190320881958247</v>
      </c>
      <c r="N292" s="55">
        <f t="shared" si="13"/>
        <v>0.86108021258188105</v>
      </c>
      <c r="O292" s="29">
        <v>1976000</v>
      </c>
      <c r="P292" s="59">
        <v>742000</v>
      </c>
      <c r="Q292" s="29">
        <v>1869018</v>
      </c>
      <c r="R292" s="29">
        <v>698017</v>
      </c>
      <c r="S292" s="49">
        <f t="shared" si="14"/>
        <v>0.94585931174089066</v>
      </c>
      <c r="T292" s="49">
        <f t="shared" si="15"/>
        <v>0.94072371967654989</v>
      </c>
    </row>
    <row r="293" spans="1:20" s="26" customFormat="1" ht="12.75" customHeight="1" x14ac:dyDescent="0.2">
      <c r="A293" s="56" t="s">
        <v>237</v>
      </c>
      <c r="B293" s="56" t="s">
        <v>16</v>
      </c>
      <c r="C293" s="56" t="s">
        <v>205</v>
      </c>
      <c r="D293" s="56" t="s">
        <v>224</v>
      </c>
      <c r="E293" s="56" t="s">
        <v>3</v>
      </c>
      <c r="F293" s="57" t="s">
        <v>194</v>
      </c>
      <c r="G293" s="29">
        <v>208</v>
      </c>
      <c r="H293" s="59">
        <v>3</v>
      </c>
      <c r="I293" s="29">
        <v>0</v>
      </c>
      <c r="J293" s="59">
        <v>0</v>
      </c>
      <c r="K293" s="29">
        <v>0</v>
      </c>
      <c r="L293" s="29">
        <v>0</v>
      </c>
      <c r="M293" s="66" t="e">
        <f t="shared" si="13"/>
        <v>#DIV/0!</v>
      </c>
      <c r="N293" s="55" t="e">
        <f t="shared" si="13"/>
        <v>#DIV/0!</v>
      </c>
      <c r="O293" s="29">
        <v>1667833</v>
      </c>
      <c r="P293" s="59">
        <v>7669</v>
      </c>
      <c r="Q293" s="29">
        <v>1647033</v>
      </c>
      <c r="R293" s="29">
        <v>7369</v>
      </c>
      <c r="S293" s="49">
        <f t="shared" si="14"/>
        <v>0.98752872739656783</v>
      </c>
      <c r="T293" s="49">
        <f t="shared" si="15"/>
        <v>0.96088147085669584</v>
      </c>
    </row>
    <row r="294" spans="1:20" s="26" customFormat="1" ht="12.75" customHeight="1" x14ac:dyDescent="0.2">
      <c r="A294" s="56" t="s">
        <v>237</v>
      </c>
      <c r="B294" s="56" t="s">
        <v>16</v>
      </c>
      <c r="C294" s="56" t="s">
        <v>205</v>
      </c>
      <c r="D294" s="56" t="s">
        <v>290</v>
      </c>
      <c r="E294" s="56" t="s">
        <v>70</v>
      </c>
      <c r="F294" s="57" t="s">
        <v>194</v>
      </c>
      <c r="G294" s="29">
        <v>13</v>
      </c>
      <c r="H294" s="60"/>
      <c r="I294" s="29">
        <v>174</v>
      </c>
      <c r="J294" s="60"/>
      <c r="K294" s="29">
        <v>163</v>
      </c>
      <c r="L294" s="58"/>
      <c r="M294" s="66">
        <f t="shared" si="13"/>
        <v>0.93678160919540232</v>
      </c>
      <c r="N294" s="55" t="e">
        <f t="shared" si="13"/>
        <v>#DIV/0!</v>
      </c>
      <c r="O294" s="29">
        <v>68620</v>
      </c>
      <c r="P294" s="60"/>
      <c r="Q294" s="29">
        <v>65725</v>
      </c>
      <c r="R294" s="58"/>
      <c r="S294" s="49">
        <f t="shared" si="14"/>
        <v>0.95781113378023897</v>
      </c>
      <c r="T294" s="49" t="e">
        <f t="shared" si="15"/>
        <v>#DIV/0!</v>
      </c>
    </row>
    <row r="295" spans="1:20" s="26" customFormat="1" ht="12.75" customHeight="1" x14ac:dyDescent="0.2">
      <c r="A295" s="56" t="s">
        <v>253</v>
      </c>
      <c r="B295" s="56" t="s">
        <v>33</v>
      </c>
      <c r="C295" s="56" t="s">
        <v>201</v>
      </c>
      <c r="D295" s="56" t="s">
        <v>224</v>
      </c>
      <c r="E295" s="56" t="s">
        <v>3</v>
      </c>
      <c r="F295" s="57" t="s">
        <v>194</v>
      </c>
      <c r="G295" s="29">
        <v>1269</v>
      </c>
      <c r="H295" s="59">
        <v>607</v>
      </c>
      <c r="I295" s="29">
        <v>200634</v>
      </c>
      <c r="J295" s="59">
        <v>114998</v>
      </c>
      <c r="K295" s="29">
        <v>172712</v>
      </c>
      <c r="L295" s="29">
        <v>97288</v>
      </c>
      <c r="M295" s="66">
        <f t="shared" si="13"/>
        <v>0.86083116520629599</v>
      </c>
      <c r="N295" s="55">
        <f t="shared" si="13"/>
        <v>0.84599732169255115</v>
      </c>
      <c r="O295" s="29">
        <v>8416809</v>
      </c>
      <c r="P295" s="59">
        <v>5673826</v>
      </c>
      <c r="Q295" s="29">
        <v>1717413</v>
      </c>
      <c r="R295" s="29">
        <v>1897199</v>
      </c>
      <c r="S295" s="49">
        <f t="shared" si="14"/>
        <v>0.20404561871369542</v>
      </c>
      <c r="T295" s="49">
        <f t="shared" si="15"/>
        <v>0.33437736722980227</v>
      </c>
    </row>
    <row r="296" spans="1:20" s="26" customFormat="1" ht="12.75" customHeight="1" x14ac:dyDescent="0.2">
      <c r="A296" s="56" t="s">
        <v>253</v>
      </c>
      <c r="B296" s="56" t="s">
        <v>33</v>
      </c>
      <c r="C296" s="56" t="s">
        <v>201</v>
      </c>
      <c r="D296" s="56" t="s">
        <v>227</v>
      </c>
      <c r="E296" s="56" t="s">
        <v>6</v>
      </c>
      <c r="F296" s="57" t="s">
        <v>194</v>
      </c>
      <c r="G296" s="58"/>
      <c r="H296" s="59">
        <v>37</v>
      </c>
      <c r="I296" s="58"/>
      <c r="J296" s="59">
        <v>4560</v>
      </c>
      <c r="K296" s="58"/>
      <c r="L296" s="29">
        <v>3038</v>
      </c>
      <c r="M296" s="66" t="e">
        <f t="shared" si="13"/>
        <v>#DIV/0!</v>
      </c>
      <c r="N296" s="55">
        <f t="shared" si="13"/>
        <v>0.66622807017543861</v>
      </c>
      <c r="O296" s="58"/>
      <c r="P296" s="59">
        <v>101129</v>
      </c>
      <c r="Q296" s="58"/>
      <c r="R296" s="29">
        <v>0</v>
      </c>
      <c r="S296" s="49" t="e">
        <f t="shared" si="14"/>
        <v>#DIV/0!</v>
      </c>
      <c r="T296" s="49">
        <f t="shared" si="15"/>
        <v>0</v>
      </c>
    </row>
    <row r="297" spans="1:20" s="26" customFormat="1" ht="12.75" customHeight="1" x14ac:dyDescent="0.2">
      <c r="A297" s="56" t="s">
        <v>253</v>
      </c>
      <c r="B297" s="56" t="s">
        <v>33</v>
      </c>
      <c r="C297" s="56" t="s">
        <v>201</v>
      </c>
      <c r="D297" s="56" t="s">
        <v>228</v>
      </c>
      <c r="E297" s="56" t="s">
        <v>7</v>
      </c>
      <c r="F297" s="57" t="s">
        <v>194</v>
      </c>
      <c r="G297" s="29">
        <v>98</v>
      </c>
      <c r="H297" s="59">
        <v>41</v>
      </c>
      <c r="I297" s="29">
        <v>18192</v>
      </c>
      <c r="J297" s="59">
        <v>7380</v>
      </c>
      <c r="K297" s="29">
        <v>13113</v>
      </c>
      <c r="L297" s="29">
        <v>4988</v>
      </c>
      <c r="M297" s="66">
        <f t="shared" si="13"/>
        <v>0.72081134564643801</v>
      </c>
      <c r="N297" s="55">
        <f t="shared" si="13"/>
        <v>0.67588075880758802</v>
      </c>
      <c r="O297" s="29">
        <v>0</v>
      </c>
      <c r="P297" s="59">
        <v>0</v>
      </c>
      <c r="Q297" s="29">
        <v>0</v>
      </c>
      <c r="R297" s="29">
        <v>0</v>
      </c>
      <c r="S297" s="49" t="e">
        <f t="shared" si="14"/>
        <v>#DIV/0!</v>
      </c>
      <c r="T297" s="49" t="e">
        <f t="shared" si="15"/>
        <v>#DIV/0!</v>
      </c>
    </row>
    <row r="298" spans="1:20" s="26" customFormat="1" ht="12.75" customHeight="1" x14ac:dyDescent="0.2">
      <c r="A298" s="56" t="s">
        <v>253</v>
      </c>
      <c r="B298" s="56" t="s">
        <v>33</v>
      </c>
      <c r="C298" s="56" t="s">
        <v>201</v>
      </c>
      <c r="D298" s="56" t="s">
        <v>195</v>
      </c>
      <c r="E298" s="56" t="s">
        <v>105</v>
      </c>
      <c r="F298" s="57" t="s">
        <v>194</v>
      </c>
      <c r="G298" s="29">
        <v>2</v>
      </c>
      <c r="H298" s="60"/>
      <c r="I298" s="29">
        <v>0</v>
      </c>
      <c r="J298" s="60"/>
      <c r="K298" s="29">
        <v>0</v>
      </c>
      <c r="L298" s="58"/>
      <c r="M298" s="66" t="e">
        <f t="shared" si="13"/>
        <v>#DIV/0!</v>
      </c>
      <c r="N298" s="55" t="e">
        <f t="shared" si="13"/>
        <v>#DIV/0!</v>
      </c>
      <c r="O298" s="29">
        <v>108000</v>
      </c>
      <c r="P298" s="60"/>
      <c r="Q298" s="29">
        <v>18165</v>
      </c>
      <c r="R298" s="58"/>
      <c r="S298" s="49">
        <f t="shared" si="14"/>
        <v>0.16819444444444445</v>
      </c>
      <c r="T298" s="49" t="e">
        <f t="shared" si="15"/>
        <v>#DIV/0!</v>
      </c>
    </row>
    <row r="299" spans="1:20" s="26" customFormat="1" ht="12.75" customHeight="1" x14ac:dyDescent="0.2">
      <c r="A299" s="56" t="s">
        <v>335</v>
      </c>
      <c r="B299" s="56" t="s">
        <v>115</v>
      </c>
      <c r="C299" s="56" t="s">
        <v>194</v>
      </c>
      <c r="D299" s="56" t="s">
        <v>234</v>
      </c>
      <c r="E299" s="56" t="s">
        <v>13</v>
      </c>
      <c r="F299" s="57" t="s">
        <v>202</v>
      </c>
      <c r="G299" s="29">
        <v>4</v>
      </c>
      <c r="H299" s="60"/>
      <c r="I299" s="29">
        <v>136</v>
      </c>
      <c r="J299" s="60"/>
      <c r="K299" s="29">
        <v>66</v>
      </c>
      <c r="L299" s="58"/>
      <c r="M299" s="66">
        <f t="shared" si="13"/>
        <v>0.48529411764705882</v>
      </c>
      <c r="N299" s="55" t="e">
        <f t="shared" si="13"/>
        <v>#DIV/0!</v>
      </c>
      <c r="O299" s="29">
        <v>0</v>
      </c>
      <c r="P299" s="60"/>
      <c r="Q299" s="29">
        <v>0</v>
      </c>
      <c r="R299" s="58"/>
      <c r="S299" s="49" t="e">
        <f t="shared" si="14"/>
        <v>#DIV/0!</v>
      </c>
      <c r="T299" s="49" t="e">
        <f t="shared" si="15"/>
        <v>#DIV/0!</v>
      </c>
    </row>
    <row r="300" spans="1:20" s="26" customFormat="1" ht="12.75" customHeight="1" x14ac:dyDescent="0.2">
      <c r="A300" s="56" t="s">
        <v>290</v>
      </c>
      <c r="B300" s="56" t="s">
        <v>70</v>
      </c>
      <c r="C300" s="56" t="s">
        <v>194</v>
      </c>
      <c r="D300" s="56" t="s">
        <v>235</v>
      </c>
      <c r="E300" s="56" t="s">
        <v>14</v>
      </c>
      <c r="F300" s="57" t="s">
        <v>205</v>
      </c>
      <c r="G300" s="29">
        <v>1</v>
      </c>
      <c r="H300" s="60"/>
      <c r="I300" s="29">
        <v>0</v>
      </c>
      <c r="J300" s="60"/>
      <c r="K300" s="29">
        <v>0</v>
      </c>
      <c r="L300" s="58"/>
      <c r="M300" s="66" t="e">
        <f t="shared" si="13"/>
        <v>#DIV/0!</v>
      </c>
      <c r="N300" s="55" t="e">
        <f t="shared" si="13"/>
        <v>#DIV/0!</v>
      </c>
      <c r="O300" s="29">
        <v>5100</v>
      </c>
      <c r="P300" s="60"/>
      <c r="Q300" s="29">
        <v>5000</v>
      </c>
      <c r="R300" s="58"/>
      <c r="S300" s="49">
        <f t="shared" si="14"/>
        <v>0.98039215686274506</v>
      </c>
      <c r="T300" s="49" t="e">
        <f t="shared" si="15"/>
        <v>#DIV/0!</v>
      </c>
    </row>
    <row r="301" spans="1:20" s="26" customFormat="1" ht="12.75" customHeight="1" x14ac:dyDescent="0.2">
      <c r="A301" s="56" t="s">
        <v>290</v>
      </c>
      <c r="B301" s="56" t="s">
        <v>70</v>
      </c>
      <c r="C301" s="56" t="s">
        <v>194</v>
      </c>
      <c r="D301" s="56" t="s">
        <v>287</v>
      </c>
      <c r="E301" s="56" t="s">
        <v>33</v>
      </c>
      <c r="F301" s="57" t="s">
        <v>201</v>
      </c>
      <c r="G301" s="29">
        <v>1</v>
      </c>
      <c r="H301" s="59">
        <v>1</v>
      </c>
      <c r="I301" s="29">
        <v>0</v>
      </c>
      <c r="J301" s="59">
        <v>0</v>
      </c>
      <c r="K301" s="29">
        <v>0</v>
      </c>
      <c r="L301" s="29">
        <v>0</v>
      </c>
      <c r="M301" s="66" t="e">
        <f t="shared" si="13"/>
        <v>#DIV/0!</v>
      </c>
      <c r="N301" s="55" t="e">
        <f t="shared" si="13"/>
        <v>#DIV/0!</v>
      </c>
      <c r="O301" s="29">
        <v>15000</v>
      </c>
      <c r="P301" s="59">
        <v>18000</v>
      </c>
      <c r="Q301" s="29">
        <v>482</v>
      </c>
      <c r="R301" s="29">
        <v>767</v>
      </c>
      <c r="S301" s="49">
        <f t="shared" si="14"/>
        <v>3.2133333333333333E-2</v>
      </c>
      <c r="T301" s="49">
        <f t="shared" si="15"/>
        <v>4.2611111111111113E-2</v>
      </c>
    </row>
    <row r="302" spans="1:20" s="26" customFormat="1" ht="12.75" customHeight="1" x14ac:dyDescent="0.2">
      <c r="A302" s="56" t="s">
        <v>319</v>
      </c>
      <c r="B302" s="56" t="s">
        <v>101</v>
      </c>
      <c r="C302" s="56" t="s">
        <v>201</v>
      </c>
      <c r="D302" s="56" t="s">
        <v>195</v>
      </c>
      <c r="E302" s="56" t="s">
        <v>105</v>
      </c>
      <c r="F302" s="57" t="s">
        <v>194</v>
      </c>
      <c r="G302" s="29">
        <v>1</v>
      </c>
      <c r="H302" s="60"/>
      <c r="I302" s="29">
        <v>0</v>
      </c>
      <c r="J302" s="60"/>
      <c r="K302" s="29">
        <v>0</v>
      </c>
      <c r="L302" s="58"/>
      <c r="M302" s="66" t="e">
        <f t="shared" si="13"/>
        <v>#DIV/0!</v>
      </c>
      <c r="N302" s="55" t="e">
        <f t="shared" si="13"/>
        <v>#DIV/0!</v>
      </c>
      <c r="O302" s="29">
        <v>54000</v>
      </c>
      <c r="P302" s="60"/>
      <c r="Q302" s="29">
        <v>19868</v>
      </c>
      <c r="R302" s="58"/>
      <c r="S302" s="49">
        <f t="shared" si="14"/>
        <v>0.36792592592592593</v>
      </c>
      <c r="T302" s="49" t="e">
        <f t="shared" si="15"/>
        <v>#DIV/0!</v>
      </c>
    </row>
    <row r="303" spans="1:20" s="26" customFormat="1" ht="12.75" customHeight="1" x14ac:dyDescent="0.2">
      <c r="A303" s="56" t="s">
        <v>319</v>
      </c>
      <c r="B303" s="56" t="s">
        <v>101</v>
      </c>
      <c r="C303" s="56" t="s">
        <v>201</v>
      </c>
      <c r="D303" s="56" t="s">
        <v>224</v>
      </c>
      <c r="E303" s="56" t="s">
        <v>3</v>
      </c>
      <c r="F303" s="57" t="s">
        <v>194</v>
      </c>
      <c r="G303" s="29">
        <v>2</v>
      </c>
      <c r="H303" s="60"/>
      <c r="I303" s="29">
        <v>0</v>
      </c>
      <c r="J303" s="60"/>
      <c r="K303" s="29">
        <v>0</v>
      </c>
      <c r="L303" s="58"/>
      <c r="M303" s="66" t="e">
        <f t="shared" si="13"/>
        <v>#DIV/0!</v>
      </c>
      <c r="N303" s="55" t="e">
        <f t="shared" si="13"/>
        <v>#DIV/0!</v>
      </c>
      <c r="O303" s="29">
        <v>89000</v>
      </c>
      <c r="P303" s="60"/>
      <c r="Q303" s="29">
        <v>3807</v>
      </c>
      <c r="R303" s="58"/>
      <c r="S303" s="49">
        <f t="shared" si="14"/>
        <v>4.2775280898876403E-2</v>
      </c>
      <c r="T303" s="49" t="e">
        <f t="shared" si="15"/>
        <v>#DIV/0!</v>
      </c>
    </row>
    <row r="304" spans="1:20" s="26" customFormat="1" ht="12.75" customHeight="1" x14ac:dyDescent="0.2">
      <c r="A304" s="56" t="s">
        <v>457</v>
      </c>
      <c r="B304" s="56" t="s">
        <v>33</v>
      </c>
      <c r="C304" s="56" t="s">
        <v>201</v>
      </c>
      <c r="D304" s="56" t="s">
        <v>224</v>
      </c>
      <c r="E304" s="56" t="s">
        <v>3</v>
      </c>
      <c r="F304" s="57" t="s">
        <v>194</v>
      </c>
      <c r="G304" s="29">
        <v>1</v>
      </c>
      <c r="H304" s="60"/>
      <c r="I304" s="29">
        <v>0</v>
      </c>
      <c r="J304" s="60"/>
      <c r="K304" s="29">
        <v>0</v>
      </c>
      <c r="L304" s="58"/>
      <c r="M304" s="66" t="e">
        <f t="shared" si="13"/>
        <v>#DIV/0!</v>
      </c>
      <c r="N304" s="55" t="e">
        <f t="shared" si="13"/>
        <v>#DIV/0!</v>
      </c>
      <c r="O304" s="29">
        <v>54000</v>
      </c>
      <c r="P304" s="60"/>
      <c r="Q304" s="29">
        <v>167</v>
      </c>
      <c r="R304" s="58"/>
      <c r="S304" s="49">
        <f t="shared" si="14"/>
        <v>3.0925925925925925E-3</v>
      </c>
      <c r="T304" s="49" t="e">
        <f t="shared" si="15"/>
        <v>#DIV/0!</v>
      </c>
    </row>
    <row r="305" spans="1:20" s="26" customFormat="1" ht="12.75" customHeight="1" x14ac:dyDescent="0.2">
      <c r="A305" s="56" t="s">
        <v>457</v>
      </c>
      <c r="B305" s="56" t="s">
        <v>33</v>
      </c>
      <c r="C305" s="56" t="s">
        <v>201</v>
      </c>
      <c r="D305" s="56" t="s">
        <v>195</v>
      </c>
      <c r="E305" s="56" t="s">
        <v>105</v>
      </c>
      <c r="F305" s="57" t="s">
        <v>194</v>
      </c>
      <c r="G305" s="29">
        <v>1</v>
      </c>
      <c r="H305" s="60"/>
      <c r="I305" s="29">
        <v>0</v>
      </c>
      <c r="J305" s="60"/>
      <c r="K305" s="29">
        <v>0</v>
      </c>
      <c r="L305" s="58"/>
      <c r="M305" s="66" t="e">
        <f t="shared" si="13"/>
        <v>#DIV/0!</v>
      </c>
      <c r="N305" s="55" t="e">
        <f t="shared" si="13"/>
        <v>#DIV/0!</v>
      </c>
      <c r="O305" s="29">
        <v>54000</v>
      </c>
      <c r="P305" s="60"/>
      <c r="Q305" s="29">
        <v>36469</v>
      </c>
      <c r="R305" s="58"/>
      <c r="S305" s="49">
        <f t="shared" si="14"/>
        <v>0.67535185185185187</v>
      </c>
      <c r="T305" s="49" t="e">
        <f t="shared" si="15"/>
        <v>#DIV/0!</v>
      </c>
    </row>
    <row r="306" spans="1:20" s="26" customFormat="1" ht="12.75" customHeight="1" x14ac:dyDescent="0.2">
      <c r="A306" s="56" t="s">
        <v>467</v>
      </c>
      <c r="B306" s="56" t="s">
        <v>466</v>
      </c>
      <c r="C306" s="56" t="s">
        <v>23</v>
      </c>
      <c r="D306" s="56" t="s">
        <v>224</v>
      </c>
      <c r="E306" s="56" t="s">
        <v>3</v>
      </c>
      <c r="F306" s="57" t="s">
        <v>194</v>
      </c>
      <c r="G306" s="29">
        <v>20</v>
      </c>
      <c r="H306" s="59">
        <v>42</v>
      </c>
      <c r="I306" s="29">
        <v>3720</v>
      </c>
      <c r="J306" s="59">
        <v>7794</v>
      </c>
      <c r="K306" s="29">
        <v>2610</v>
      </c>
      <c r="L306" s="29">
        <v>4556</v>
      </c>
      <c r="M306" s="66">
        <f t="shared" si="13"/>
        <v>0.70161290322580649</v>
      </c>
      <c r="N306" s="55">
        <f t="shared" si="13"/>
        <v>0.58455221965614579</v>
      </c>
      <c r="O306" s="29">
        <v>180450</v>
      </c>
      <c r="P306" s="59">
        <v>378949</v>
      </c>
      <c r="Q306" s="29">
        <v>180</v>
      </c>
      <c r="R306" s="29">
        <v>166</v>
      </c>
      <c r="S306" s="49">
        <f t="shared" si="14"/>
        <v>9.9750623441396502E-4</v>
      </c>
      <c r="T306" s="49">
        <f t="shared" si="15"/>
        <v>4.3805366949114524E-4</v>
      </c>
    </row>
    <row r="307" spans="1:20" s="26" customFormat="1" ht="12.75" customHeight="1" x14ac:dyDescent="0.2">
      <c r="A307" s="56" t="s">
        <v>267</v>
      </c>
      <c r="B307" s="56" t="s">
        <v>47</v>
      </c>
      <c r="C307" s="56" t="s">
        <v>208</v>
      </c>
      <c r="D307" s="56" t="s">
        <v>226</v>
      </c>
      <c r="E307" s="56" t="s">
        <v>5</v>
      </c>
      <c r="F307" s="57" t="s">
        <v>194</v>
      </c>
      <c r="G307" s="29">
        <v>262</v>
      </c>
      <c r="H307" s="59">
        <v>110</v>
      </c>
      <c r="I307" s="29">
        <v>49158</v>
      </c>
      <c r="J307" s="59">
        <v>22458</v>
      </c>
      <c r="K307" s="29">
        <v>29710</v>
      </c>
      <c r="L307" s="29">
        <v>17336</v>
      </c>
      <c r="M307" s="66">
        <f t="shared" si="13"/>
        <v>0.60437772081858498</v>
      </c>
      <c r="N307" s="55">
        <f t="shared" si="13"/>
        <v>0.77192982456140347</v>
      </c>
      <c r="O307" s="29">
        <v>14001</v>
      </c>
      <c r="P307" s="59">
        <v>3898</v>
      </c>
      <c r="Q307" s="29">
        <v>10650</v>
      </c>
      <c r="R307" s="29">
        <v>3898</v>
      </c>
      <c r="S307" s="49">
        <f t="shared" si="14"/>
        <v>0.76065995286050991</v>
      </c>
      <c r="T307" s="49">
        <f t="shared" si="15"/>
        <v>1</v>
      </c>
    </row>
    <row r="308" spans="1:20" s="26" customFormat="1" ht="12.75" customHeight="1" x14ac:dyDescent="0.2">
      <c r="A308" s="56" t="s">
        <v>267</v>
      </c>
      <c r="B308" s="56" t="s">
        <v>47</v>
      </c>
      <c r="C308" s="56" t="s">
        <v>208</v>
      </c>
      <c r="D308" s="56" t="s">
        <v>224</v>
      </c>
      <c r="E308" s="56" t="s">
        <v>3</v>
      </c>
      <c r="F308" s="57" t="s">
        <v>194</v>
      </c>
      <c r="G308" s="29">
        <v>2298</v>
      </c>
      <c r="H308" s="59">
        <v>939</v>
      </c>
      <c r="I308" s="29">
        <v>407475</v>
      </c>
      <c r="J308" s="59">
        <v>183648</v>
      </c>
      <c r="K308" s="29">
        <v>314328</v>
      </c>
      <c r="L308" s="29">
        <v>154023</v>
      </c>
      <c r="M308" s="66">
        <f t="shared" si="13"/>
        <v>0.77140438063684891</v>
      </c>
      <c r="N308" s="55">
        <f t="shared" si="13"/>
        <v>0.83868596445373755</v>
      </c>
      <c r="O308" s="29">
        <v>44063319</v>
      </c>
      <c r="P308" s="59">
        <v>19209355</v>
      </c>
      <c r="Q308" s="29">
        <v>18497289</v>
      </c>
      <c r="R308" s="29">
        <v>8305886</v>
      </c>
      <c r="S308" s="49">
        <f t="shared" si="14"/>
        <v>0.41978882707405679</v>
      </c>
      <c r="T308" s="49">
        <f t="shared" si="15"/>
        <v>0.43238755283558455</v>
      </c>
    </row>
    <row r="309" spans="1:20" s="26" customFormat="1" ht="12.75" customHeight="1" x14ac:dyDescent="0.2">
      <c r="A309" s="56" t="s">
        <v>267</v>
      </c>
      <c r="B309" s="56" t="s">
        <v>47</v>
      </c>
      <c r="C309" s="56" t="s">
        <v>208</v>
      </c>
      <c r="D309" s="56" t="s">
        <v>228</v>
      </c>
      <c r="E309" s="56" t="s">
        <v>7</v>
      </c>
      <c r="F309" s="57" t="s">
        <v>194</v>
      </c>
      <c r="G309" s="29">
        <v>94</v>
      </c>
      <c r="H309" s="59">
        <v>33</v>
      </c>
      <c r="I309" s="29">
        <v>17545</v>
      </c>
      <c r="J309" s="59">
        <v>5766</v>
      </c>
      <c r="K309" s="29">
        <v>10536</v>
      </c>
      <c r="L309" s="29">
        <v>4774</v>
      </c>
      <c r="M309" s="66">
        <f t="shared" si="13"/>
        <v>0.60051296665716725</v>
      </c>
      <c r="N309" s="55">
        <f t="shared" si="13"/>
        <v>0.82795698924731187</v>
      </c>
      <c r="O309" s="29">
        <v>24526</v>
      </c>
      <c r="P309" s="59">
        <v>137739</v>
      </c>
      <c r="Q309" s="29">
        <v>9516</v>
      </c>
      <c r="R309" s="29">
        <v>84435</v>
      </c>
      <c r="S309" s="49">
        <f t="shared" si="14"/>
        <v>0.38799641197096957</v>
      </c>
      <c r="T309" s="49">
        <f t="shared" si="15"/>
        <v>0.61300720928713004</v>
      </c>
    </row>
    <row r="310" spans="1:20" s="26" customFormat="1" ht="12.75" customHeight="1" x14ac:dyDescent="0.2">
      <c r="A310" s="56" t="s">
        <v>267</v>
      </c>
      <c r="B310" s="56" t="s">
        <v>47</v>
      </c>
      <c r="C310" s="56" t="s">
        <v>208</v>
      </c>
      <c r="D310" s="56" t="s">
        <v>227</v>
      </c>
      <c r="E310" s="56" t="s">
        <v>6</v>
      </c>
      <c r="F310" s="57" t="s">
        <v>194</v>
      </c>
      <c r="G310" s="58"/>
      <c r="H310" s="59">
        <v>60</v>
      </c>
      <c r="I310" s="58"/>
      <c r="J310" s="59">
        <v>7680</v>
      </c>
      <c r="K310" s="58"/>
      <c r="L310" s="29">
        <v>5277</v>
      </c>
      <c r="M310" s="66" t="e">
        <f t="shared" si="13"/>
        <v>#DIV/0!</v>
      </c>
      <c r="N310" s="55">
        <f t="shared" si="13"/>
        <v>0.68710937500000002</v>
      </c>
      <c r="O310" s="58"/>
      <c r="P310" s="59">
        <v>168352</v>
      </c>
      <c r="Q310" s="58"/>
      <c r="R310" s="29">
        <v>17</v>
      </c>
      <c r="S310" s="49" t="e">
        <f t="shared" si="14"/>
        <v>#DIV/0!</v>
      </c>
      <c r="T310" s="49">
        <f t="shared" si="15"/>
        <v>1.0097890134955331E-4</v>
      </c>
    </row>
    <row r="311" spans="1:20" s="26" customFormat="1" ht="12.75" customHeight="1" x14ac:dyDescent="0.2">
      <c r="A311" s="56" t="s">
        <v>321</v>
      </c>
      <c r="B311" s="56" t="s">
        <v>102</v>
      </c>
      <c r="C311" s="56" t="s">
        <v>206</v>
      </c>
      <c r="D311" s="56" t="s">
        <v>224</v>
      </c>
      <c r="E311" s="56" t="s">
        <v>3</v>
      </c>
      <c r="F311" s="57" t="s">
        <v>194</v>
      </c>
      <c r="G311" s="29">
        <v>10</v>
      </c>
      <c r="H311" s="59">
        <v>20</v>
      </c>
      <c r="I311" s="29">
        <v>0</v>
      </c>
      <c r="J311" s="59">
        <v>0</v>
      </c>
      <c r="K311" s="29">
        <v>0</v>
      </c>
      <c r="L311" s="29">
        <v>0</v>
      </c>
      <c r="M311" s="66" t="e">
        <f t="shared" si="13"/>
        <v>#DIV/0!</v>
      </c>
      <c r="N311" s="55" t="e">
        <f t="shared" si="13"/>
        <v>#DIV/0!</v>
      </c>
      <c r="O311" s="29">
        <v>203989</v>
      </c>
      <c r="P311" s="59">
        <v>456000</v>
      </c>
      <c r="Q311" s="29">
        <v>190488</v>
      </c>
      <c r="R311" s="29">
        <v>368743</v>
      </c>
      <c r="S311" s="49">
        <f t="shared" si="14"/>
        <v>0.9338150586551236</v>
      </c>
      <c r="T311" s="49">
        <f t="shared" si="15"/>
        <v>0.80864692982456143</v>
      </c>
    </row>
    <row r="312" spans="1:20" s="26" customFormat="1" ht="12.75" customHeight="1" x14ac:dyDescent="0.2">
      <c r="A312" s="56" t="s">
        <v>229</v>
      </c>
      <c r="B312" s="56" t="s">
        <v>8</v>
      </c>
      <c r="C312" s="56" t="s">
        <v>194</v>
      </c>
      <c r="D312" s="56" t="s">
        <v>258</v>
      </c>
      <c r="E312" s="56" t="s">
        <v>38</v>
      </c>
      <c r="F312" s="57" t="s">
        <v>199</v>
      </c>
      <c r="G312" s="29">
        <v>7</v>
      </c>
      <c r="H312" s="59">
        <v>8</v>
      </c>
      <c r="I312" s="29">
        <v>900</v>
      </c>
      <c r="J312" s="59">
        <v>960</v>
      </c>
      <c r="K312" s="29">
        <v>450</v>
      </c>
      <c r="L312" s="29">
        <v>853</v>
      </c>
      <c r="M312" s="66">
        <f t="shared" si="13"/>
        <v>0.5</v>
      </c>
      <c r="N312" s="55">
        <f t="shared" si="13"/>
        <v>0.88854166666666667</v>
      </c>
      <c r="O312" s="29">
        <v>18556</v>
      </c>
      <c r="P312" s="59">
        <v>6406</v>
      </c>
      <c r="Q312" s="29">
        <v>209</v>
      </c>
      <c r="R312" s="29">
        <v>99</v>
      </c>
      <c r="S312" s="49">
        <f t="shared" si="14"/>
        <v>1.1263203276568226E-2</v>
      </c>
      <c r="T312" s="49">
        <f t="shared" si="15"/>
        <v>1.5454261629722136E-2</v>
      </c>
    </row>
    <row r="313" spans="1:20" s="26" customFormat="1" ht="12.75" customHeight="1" x14ac:dyDescent="0.2">
      <c r="A313" s="56" t="s">
        <v>229</v>
      </c>
      <c r="B313" s="56" t="s">
        <v>8</v>
      </c>
      <c r="C313" s="56" t="s">
        <v>194</v>
      </c>
      <c r="D313" s="56" t="s">
        <v>238</v>
      </c>
      <c r="E313" s="56" t="s">
        <v>17</v>
      </c>
      <c r="F313" s="57" t="s">
        <v>17</v>
      </c>
      <c r="G313" s="29">
        <v>297</v>
      </c>
      <c r="H313" s="59">
        <v>146</v>
      </c>
      <c r="I313" s="29">
        <v>38644</v>
      </c>
      <c r="J313" s="59">
        <v>18368</v>
      </c>
      <c r="K313" s="29">
        <v>32432</v>
      </c>
      <c r="L313" s="29">
        <v>16721</v>
      </c>
      <c r="M313" s="66">
        <f t="shared" si="13"/>
        <v>0.83925059517648282</v>
      </c>
      <c r="N313" s="55">
        <f t="shared" si="13"/>
        <v>0.9103331881533101</v>
      </c>
      <c r="O313" s="29">
        <v>1936139</v>
      </c>
      <c r="P313" s="59">
        <v>1085200</v>
      </c>
      <c r="Q313" s="29">
        <v>72288</v>
      </c>
      <c r="R313" s="29">
        <v>23622</v>
      </c>
      <c r="S313" s="49">
        <f t="shared" si="14"/>
        <v>3.733616233132022E-2</v>
      </c>
      <c r="T313" s="49">
        <f t="shared" si="15"/>
        <v>2.1767416144489495E-2</v>
      </c>
    </row>
    <row r="314" spans="1:20" s="26" customFormat="1" ht="12.75" customHeight="1" x14ac:dyDescent="0.2">
      <c r="A314" s="56" t="s">
        <v>229</v>
      </c>
      <c r="B314" s="56" t="s">
        <v>8</v>
      </c>
      <c r="C314" s="56" t="s">
        <v>194</v>
      </c>
      <c r="D314" s="56" t="s">
        <v>223</v>
      </c>
      <c r="E314" s="56" t="s">
        <v>2</v>
      </c>
      <c r="F314" s="57" t="s">
        <v>199</v>
      </c>
      <c r="G314" s="29">
        <v>371</v>
      </c>
      <c r="H314" s="59">
        <v>147</v>
      </c>
      <c r="I314" s="29">
        <v>47504</v>
      </c>
      <c r="J314" s="59">
        <v>18768</v>
      </c>
      <c r="K314" s="29">
        <v>40406</v>
      </c>
      <c r="L314" s="29">
        <v>17904</v>
      </c>
      <c r="M314" s="66">
        <f t="shared" si="13"/>
        <v>0.85058100370495116</v>
      </c>
      <c r="N314" s="55">
        <f t="shared" si="13"/>
        <v>0.95396419437340152</v>
      </c>
      <c r="O314" s="29">
        <v>1118364</v>
      </c>
      <c r="P314" s="59">
        <v>433086</v>
      </c>
      <c r="Q314" s="29">
        <v>51</v>
      </c>
      <c r="R314" s="29">
        <v>0</v>
      </c>
      <c r="S314" s="49">
        <f t="shared" si="14"/>
        <v>4.5602326255136969E-5</v>
      </c>
      <c r="T314" s="49">
        <f t="shared" si="15"/>
        <v>0</v>
      </c>
    </row>
    <row r="315" spans="1:20" s="26" customFormat="1" ht="12.75" customHeight="1" x14ac:dyDescent="0.2">
      <c r="A315" s="56" t="s">
        <v>260</v>
      </c>
      <c r="B315" s="56" t="s">
        <v>40</v>
      </c>
      <c r="C315" s="56" t="s">
        <v>197</v>
      </c>
      <c r="D315" s="56" t="s">
        <v>224</v>
      </c>
      <c r="E315" s="56" t="s">
        <v>3</v>
      </c>
      <c r="F315" s="57" t="s">
        <v>194</v>
      </c>
      <c r="G315" s="29">
        <v>278</v>
      </c>
      <c r="H315" s="59">
        <v>151</v>
      </c>
      <c r="I315" s="29">
        <v>69500</v>
      </c>
      <c r="J315" s="59">
        <v>37750</v>
      </c>
      <c r="K315" s="29">
        <v>58774</v>
      </c>
      <c r="L315" s="29">
        <v>29495</v>
      </c>
      <c r="M315" s="66">
        <f t="shared" si="13"/>
        <v>0.84566906474820147</v>
      </c>
      <c r="N315" s="55">
        <f t="shared" si="13"/>
        <v>0.78132450331125824</v>
      </c>
      <c r="O315" s="29">
        <v>3377303</v>
      </c>
      <c r="P315" s="59">
        <v>1879014</v>
      </c>
      <c r="Q315" s="29">
        <v>1894557</v>
      </c>
      <c r="R315" s="29">
        <v>954526</v>
      </c>
      <c r="S315" s="49">
        <f t="shared" si="14"/>
        <v>0.56096743466606347</v>
      </c>
      <c r="T315" s="49">
        <f t="shared" si="15"/>
        <v>0.50799302187210948</v>
      </c>
    </row>
    <row r="316" spans="1:20" s="26" customFormat="1" ht="12.75" customHeight="1" x14ac:dyDescent="0.2">
      <c r="A316" s="56" t="s">
        <v>310</v>
      </c>
      <c r="B316" s="56" t="s">
        <v>38</v>
      </c>
      <c r="C316" s="56" t="s">
        <v>199</v>
      </c>
      <c r="D316" s="56" t="s">
        <v>224</v>
      </c>
      <c r="E316" s="56" t="s">
        <v>3</v>
      </c>
      <c r="F316" s="57" t="s">
        <v>194</v>
      </c>
      <c r="G316" s="29">
        <v>364</v>
      </c>
      <c r="H316" s="59">
        <v>151</v>
      </c>
      <c r="I316" s="29">
        <v>47944</v>
      </c>
      <c r="J316" s="59">
        <v>25096</v>
      </c>
      <c r="K316" s="29">
        <v>39002</v>
      </c>
      <c r="L316" s="29">
        <v>18891</v>
      </c>
      <c r="M316" s="66">
        <f t="shared" si="13"/>
        <v>0.81349073919572834</v>
      </c>
      <c r="N316" s="55">
        <f t="shared" si="13"/>
        <v>0.7527494421421741</v>
      </c>
      <c r="O316" s="29">
        <v>1884000</v>
      </c>
      <c r="P316" s="59">
        <v>767000</v>
      </c>
      <c r="Q316" s="29">
        <v>21674</v>
      </c>
      <c r="R316" s="29">
        <v>9482</v>
      </c>
      <c r="S316" s="49">
        <f t="shared" si="14"/>
        <v>1.1504246284501061E-2</v>
      </c>
      <c r="T316" s="49">
        <f t="shared" si="15"/>
        <v>1.236245110821382E-2</v>
      </c>
    </row>
    <row r="317" spans="1:20" s="26" customFormat="1" ht="12.75" customHeight="1" x14ac:dyDescent="0.2">
      <c r="A317" s="56" t="s">
        <v>265</v>
      </c>
      <c r="B317" s="56" t="s">
        <v>45</v>
      </c>
      <c r="C317" s="56" t="s">
        <v>201</v>
      </c>
      <c r="D317" s="56" t="s">
        <v>224</v>
      </c>
      <c r="E317" s="56" t="s">
        <v>3</v>
      </c>
      <c r="F317" s="57" t="s">
        <v>194</v>
      </c>
      <c r="G317" s="29">
        <v>29</v>
      </c>
      <c r="H317" s="60"/>
      <c r="I317" s="29">
        <v>4461</v>
      </c>
      <c r="J317" s="60"/>
      <c r="K317" s="29">
        <v>4255</v>
      </c>
      <c r="L317" s="58"/>
      <c r="M317" s="66">
        <f t="shared" si="13"/>
        <v>0.9538220130015691</v>
      </c>
      <c r="N317" s="55" t="e">
        <f t="shared" si="13"/>
        <v>#DIV/0!</v>
      </c>
      <c r="O317" s="29">
        <v>67361</v>
      </c>
      <c r="P317" s="60"/>
      <c r="Q317" s="29">
        <v>6524</v>
      </c>
      <c r="R317" s="58"/>
      <c r="S317" s="49">
        <f t="shared" si="14"/>
        <v>9.6851293775329944E-2</v>
      </c>
      <c r="T317" s="49" t="e">
        <f t="shared" si="15"/>
        <v>#DIV/0!</v>
      </c>
    </row>
    <row r="318" spans="1:20" s="26" customFormat="1" ht="12.75" customHeight="1" x14ac:dyDescent="0.2">
      <c r="A318" s="56" t="s">
        <v>468</v>
      </c>
      <c r="B318" s="56" t="s">
        <v>469</v>
      </c>
      <c r="C318" s="56" t="s">
        <v>205</v>
      </c>
      <c r="D318" s="56" t="s">
        <v>224</v>
      </c>
      <c r="E318" s="56" t="s">
        <v>3</v>
      </c>
      <c r="F318" s="57" t="s">
        <v>194</v>
      </c>
      <c r="G318" s="29">
        <v>1</v>
      </c>
      <c r="H318" s="60"/>
      <c r="I318" s="29">
        <v>186</v>
      </c>
      <c r="J318" s="60"/>
      <c r="K318" s="29">
        <v>16</v>
      </c>
      <c r="L318" s="58"/>
      <c r="M318" s="66">
        <f t="shared" si="13"/>
        <v>8.6021505376344093E-2</v>
      </c>
      <c r="N318" s="55" t="e">
        <f t="shared" si="13"/>
        <v>#DIV/0!</v>
      </c>
      <c r="O318" s="29">
        <v>7700</v>
      </c>
      <c r="P318" s="60"/>
      <c r="Q318" s="29">
        <v>0</v>
      </c>
      <c r="R318" s="58"/>
      <c r="S318" s="49">
        <f t="shared" si="14"/>
        <v>0</v>
      </c>
      <c r="T318" s="49" t="e">
        <f t="shared" si="15"/>
        <v>#DIV/0!</v>
      </c>
    </row>
    <row r="319" spans="1:20" s="26" customFormat="1" ht="12.75" customHeight="1" x14ac:dyDescent="0.2">
      <c r="A319" s="56" t="s">
        <v>320</v>
      </c>
      <c r="B319" s="56" t="s">
        <v>86</v>
      </c>
      <c r="C319" s="56" t="s">
        <v>215</v>
      </c>
      <c r="D319" s="56" t="s">
        <v>224</v>
      </c>
      <c r="E319" s="56" t="s">
        <v>3</v>
      </c>
      <c r="F319" s="57" t="s">
        <v>194</v>
      </c>
      <c r="G319" s="29">
        <v>359</v>
      </c>
      <c r="H319" s="59">
        <v>151</v>
      </c>
      <c r="I319" s="29">
        <v>115296</v>
      </c>
      <c r="J319" s="59">
        <v>52699</v>
      </c>
      <c r="K319" s="29">
        <v>96969</v>
      </c>
      <c r="L319" s="29">
        <v>48042</v>
      </c>
      <c r="M319" s="66">
        <f t="shared" si="13"/>
        <v>0.84104392173189013</v>
      </c>
      <c r="N319" s="55">
        <f t="shared" si="13"/>
        <v>0.91163020171160747</v>
      </c>
      <c r="O319" s="29">
        <v>7360000</v>
      </c>
      <c r="P319" s="59">
        <v>4530000</v>
      </c>
      <c r="Q319" s="29">
        <v>3156901</v>
      </c>
      <c r="R319" s="29">
        <v>1229333</v>
      </c>
      <c r="S319" s="49">
        <f t="shared" si="14"/>
        <v>0.42892676630434784</v>
      </c>
      <c r="T319" s="49">
        <f t="shared" si="15"/>
        <v>0.27137593818984546</v>
      </c>
    </row>
    <row r="320" spans="1:20" s="26" customFormat="1" ht="12.75" customHeight="1" x14ac:dyDescent="0.2">
      <c r="A320" s="56" t="s">
        <v>322</v>
      </c>
      <c r="B320" s="56" t="s">
        <v>103</v>
      </c>
      <c r="C320" s="56" t="s">
        <v>201</v>
      </c>
      <c r="D320" s="56" t="s">
        <v>224</v>
      </c>
      <c r="E320" s="56" t="s">
        <v>3</v>
      </c>
      <c r="F320" s="57" t="s">
        <v>194</v>
      </c>
      <c r="G320" s="58"/>
      <c r="H320" s="59">
        <v>3</v>
      </c>
      <c r="I320" s="58"/>
      <c r="J320" s="59">
        <v>0</v>
      </c>
      <c r="K320" s="58"/>
      <c r="L320" s="29">
        <v>0</v>
      </c>
      <c r="M320" s="66" t="e">
        <f t="shared" si="13"/>
        <v>#DIV/0!</v>
      </c>
      <c r="N320" s="55" t="e">
        <f t="shared" si="13"/>
        <v>#DIV/0!</v>
      </c>
      <c r="O320" s="58"/>
      <c r="P320" s="59">
        <v>162000</v>
      </c>
      <c r="Q320" s="58"/>
      <c r="R320" s="29">
        <v>1402</v>
      </c>
      <c r="S320" s="49" t="e">
        <f t="shared" si="14"/>
        <v>#DIV/0!</v>
      </c>
      <c r="T320" s="49">
        <f t="shared" si="15"/>
        <v>8.6543209876543212E-3</v>
      </c>
    </row>
    <row r="321" spans="1:20" s="26" customFormat="1" ht="12.75" customHeight="1" x14ac:dyDescent="0.2">
      <c r="A321" s="56" t="s">
        <v>316</v>
      </c>
      <c r="B321" s="56" t="s">
        <v>97</v>
      </c>
      <c r="C321" s="56" t="s">
        <v>201</v>
      </c>
      <c r="D321" s="56" t="s">
        <v>224</v>
      </c>
      <c r="E321" s="56" t="s">
        <v>3</v>
      </c>
      <c r="F321" s="57" t="s">
        <v>194</v>
      </c>
      <c r="G321" s="29">
        <v>24</v>
      </c>
      <c r="H321" s="59">
        <v>4</v>
      </c>
      <c r="I321" s="29">
        <v>0</v>
      </c>
      <c r="J321" s="59">
        <v>0</v>
      </c>
      <c r="K321" s="29">
        <v>0</v>
      </c>
      <c r="L321" s="29">
        <v>0</v>
      </c>
      <c r="M321" s="66" t="e">
        <f t="shared" ref="M321:M323" si="16">K321/I321</f>
        <v>#DIV/0!</v>
      </c>
      <c r="N321" s="55" t="e">
        <f t="shared" ref="N321:N323" si="17">L321/J321</f>
        <v>#DIV/0!</v>
      </c>
      <c r="O321" s="29">
        <v>1353600</v>
      </c>
      <c r="P321" s="59">
        <v>216000</v>
      </c>
      <c r="Q321" s="29">
        <v>380081</v>
      </c>
      <c r="R321" s="29">
        <v>92806</v>
      </c>
      <c r="S321" s="49">
        <f t="shared" ref="S321:S323" si="18">Q321/O321</f>
        <v>0.28079270094562647</v>
      </c>
      <c r="T321" s="49">
        <f t="shared" ref="T321:T323" si="19">R321/P321</f>
        <v>0.42965740740740743</v>
      </c>
    </row>
    <row r="322" spans="1:20" s="26" customFormat="1" ht="12.75" customHeight="1" x14ac:dyDescent="0.2">
      <c r="A322" s="56" t="s">
        <v>269</v>
      </c>
      <c r="B322" s="56" t="s">
        <v>49</v>
      </c>
      <c r="C322" s="56" t="s">
        <v>217</v>
      </c>
      <c r="D322" s="56" t="s">
        <v>228</v>
      </c>
      <c r="E322" s="56" t="s">
        <v>7</v>
      </c>
      <c r="F322" s="57" t="s">
        <v>194</v>
      </c>
      <c r="G322" s="29">
        <v>2</v>
      </c>
      <c r="H322" s="60"/>
      <c r="I322" s="29">
        <v>0</v>
      </c>
      <c r="J322" s="60"/>
      <c r="K322" s="29">
        <v>0</v>
      </c>
      <c r="L322" s="58"/>
      <c r="M322" s="66" t="e">
        <f t="shared" si="16"/>
        <v>#DIV/0!</v>
      </c>
      <c r="N322" s="55" t="e">
        <f t="shared" si="17"/>
        <v>#DIV/0!</v>
      </c>
      <c r="O322" s="29">
        <v>113398</v>
      </c>
      <c r="P322" s="60"/>
      <c r="Q322" s="29">
        <v>25255</v>
      </c>
      <c r="R322" s="58"/>
      <c r="S322" s="49">
        <f t="shared" si="18"/>
        <v>0.22271115892696519</v>
      </c>
      <c r="T322" s="49" t="e">
        <f t="shared" si="19"/>
        <v>#DIV/0!</v>
      </c>
    </row>
    <row r="323" spans="1:20" s="26" customFormat="1" ht="12.75" customHeight="1" x14ac:dyDescent="0.2">
      <c r="A323" s="56" t="s">
        <v>269</v>
      </c>
      <c r="B323" s="56" t="s">
        <v>49</v>
      </c>
      <c r="C323" s="56" t="s">
        <v>217</v>
      </c>
      <c r="D323" s="56" t="s">
        <v>224</v>
      </c>
      <c r="E323" s="56" t="s">
        <v>3</v>
      </c>
      <c r="F323" s="57" t="s">
        <v>194</v>
      </c>
      <c r="G323" s="29">
        <v>473</v>
      </c>
      <c r="H323" s="59">
        <v>151</v>
      </c>
      <c r="I323" s="29">
        <v>42942</v>
      </c>
      <c r="J323" s="59">
        <v>26228</v>
      </c>
      <c r="K323" s="29">
        <v>36419</v>
      </c>
      <c r="L323" s="29">
        <v>19978</v>
      </c>
      <c r="M323" s="66">
        <f t="shared" si="16"/>
        <v>0.84809743374784596</v>
      </c>
      <c r="N323" s="55">
        <f t="shared" si="17"/>
        <v>0.76170504804026229</v>
      </c>
      <c r="O323" s="29">
        <v>11244789</v>
      </c>
      <c r="P323" s="59">
        <v>483432</v>
      </c>
      <c r="Q323" s="29">
        <v>2273135</v>
      </c>
      <c r="R323" s="29">
        <v>239</v>
      </c>
      <c r="S323" s="49">
        <f t="shared" si="18"/>
        <v>0.20215008036166796</v>
      </c>
      <c r="T323" s="49">
        <f t="shared" si="19"/>
        <v>4.9438183653543826E-4</v>
      </c>
    </row>
    <row r="324" spans="1:20" s="26" customFormat="1" ht="12.75" customHeight="1" x14ac:dyDescent="0.2">
      <c r="A324" s="56" t="s">
        <v>338</v>
      </c>
      <c r="B324" s="56" t="s">
        <v>118</v>
      </c>
      <c r="C324" s="56" t="s">
        <v>201</v>
      </c>
      <c r="D324" s="56" t="s">
        <v>224</v>
      </c>
      <c r="E324" s="56" t="s">
        <v>3</v>
      </c>
      <c r="F324" s="57" t="s">
        <v>194</v>
      </c>
      <c r="G324" s="29">
        <v>1</v>
      </c>
      <c r="H324" s="60"/>
      <c r="I324" s="29">
        <v>156</v>
      </c>
      <c r="J324" s="60"/>
      <c r="K324" s="29">
        <v>95</v>
      </c>
      <c r="L324" s="58"/>
      <c r="M324" s="66">
        <f t="shared" si="13"/>
        <v>0.60897435897435892</v>
      </c>
      <c r="N324" s="55" t="e">
        <f t="shared" si="13"/>
        <v>#DIV/0!</v>
      </c>
      <c r="O324" s="29">
        <v>16900</v>
      </c>
      <c r="P324" s="60"/>
      <c r="Q324" s="29">
        <v>332</v>
      </c>
      <c r="R324" s="58"/>
      <c r="S324" s="49">
        <f t="shared" si="14"/>
        <v>1.9644970414201185E-2</v>
      </c>
      <c r="T324" s="49" t="e">
        <f t="shared" si="15"/>
        <v>#DIV/0!</v>
      </c>
    </row>
    <row r="325" spans="1:20" s="26" customFormat="1" ht="12.75" customHeight="1" x14ac:dyDescent="0.2">
      <c r="A325" s="56" t="s">
        <v>308</v>
      </c>
      <c r="B325" s="56" t="s">
        <v>90</v>
      </c>
      <c r="C325" s="56" t="s">
        <v>209</v>
      </c>
      <c r="D325" s="56" t="s">
        <v>227</v>
      </c>
      <c r="E325" s="56" t="s">
        <v>6</v>
      </c>
      <c r="F325" s="57" t="s">
        <v>194</v>
      </c>
      <c r="G325" s="29">
        <v>32</v>
      </c>
      <c r="H325" s="59">
        <v>34</v>
      </c>
      <c r="I325" s="29">
        <v>6368</v>
      </c>
      <c r="J325" s="59">
        <v>6762</v>
      </c>
      <c r="K325" s="29">
        <v>4574</v>
      </c>
      <c r="L325" s="29">
        <v>5645</v>
      </c>
      <c r="M325" s="66">
        <f t="shared" si="13"/>
        <v>0.71827889447236182</v>
      </c>
      <c r="N325" s="55">
        <f t="shared" si="13"/>
        <v>0.83481218574386273</v>
      </c>
      <c r="O325" s="29">
        <v>51200</v>
      </c>
      <c r="P325" s="59">
        <v>54400</v>
      </c>
      <c r="Q325" s="29">
        <v>0</v>
      </c>
      <c r="R325" s="29">
        <v>0</v>
      </c>
      <c r="S325" s="49">
        <f t="shared" si="14"/>
        <v>0</v>
      </c>
      <c r="T325" s="49">
        <f t="shared" si="15"/>
        <v>0</v>
      </c>
    </row>
    <row r="326" spans="1:20" ht="12.75" customHeight="1" x14ac:dyDescent="0.2">
      <c r="A326" s="56" t="s">
        <v>325</v>
      </c>
      <c r="B326" s="56" t="s">
        <v>106</v>
      </c>
      <c r="C326" s="56" t="s">
        <v>202</v>
      </c>
      <c r="D326" s="56" t="s">
        <v>228</v>
      </c>
      <c r="E326" s="56" t="s">
        <v>7</v>
      </c>
      <c r="F326" s="57" t="s">
        <v>194</v>
      </c>
      <c r="G326" s="29">
        <v>1</v>
      </c>
      <c r="H326" s="60"/>
      <c r="I326" s="29">
        <v>34</v>
      </c>
      <c r="J326" s="60"/>
      <c r="K326" s="29">
        <v>16</v>
      </c>
      <c r="L326" s="58"/>
      <c r="M326" s="66">
        <f t="shared" si="13"/>
        <v>0.47058823529411764</v>
      </c>
      <c r="N326" s="55" t="e">
        <f t="shared" si="13"/>
        <v>#DIV/0!</v>
      </c>
      <c r="O326" s="29">
        <v>0</v>
      </c>
      <c r="P326" s="60"/>
      <c r="Q326" s="29">
        <v>0</v>
      </c>
      <c r="R326" s="58"/>
      <c r="S326" s="49" t="e">
        <f t="shared" ref="S326" si="20">Q326/O326</f>
        <v>#DIV/0!</v>
      </c>
      <c r="T326" s="49" t="e">
        <f t="shared" ref="T326" si="21">R326/P326</f>
        <v>#DIV/0!</v>
      </c>
    </row>
    <row r="327" spans="1:20" ht="12.75" customHeight="1" x14ac:dyDescent="0.2">
      <c r="A327" s="56" t="s">
        <v>486</v>
      </c>
      <c r="B327" s="56" t="s">
        <v>487</v>
      </c>
      <c r="C327" s="56" t="s">
        <v>199</v>
      </c>
      <c r="D327" s="56" t="s">
        <v>224</v>
      </c>
      <c r="E327" s="56" t="s">
        <v>3</v>
      </c>
      <c r="F327" s="57" t="s">
        <v>194</v>
      </c>
      <c r="G327" s="58"/>
      <c r="H327" s="59">
        <v>47</v>
      </c>
      <c r="I327" s="58"/>
      <c r="J327" s="59">
        <v>7968</v>
      </c>
      <c r="K327" s="58"/>
      <c r="L327" s="29">
        <v>5858</v>
      </c>
      <c r="M327" s="66" t="e">
        <f t="shared" ref="M327" si="22">K327/I327</f>
        <v>#DIV/0!</v>
      </c>
      <c r="N327" s="55">
        <f t="shared" ref="N327" si="23">L327/J327</f>
        <v>0.73519076305220887</v>
      </c>
      <c r="O327" s="58"/>
      <c r="P327" s="59">
        <v>99064</v>
      </c>
      <c r="Q327" s="58"/>
      <c r="R327" s="29">
        <v>0</v>
      </c>
      <c r="S327" s="49" t="e">
        <f t="shared" ref="S327:S328" si="24">Q327/O327</f>
        <v>#DIV/0!</v>
      </c>
      <c r="T327" s="49">
        <f t="shared" ref="T327:T328" si="25">R327/P327</f>
        <v>0</v>
      </c>
    </row>
    <row r="328" spans="1:20" ht="12.75" customHeight="1" x14ac:dyDescent="0.2">
      <c r="A328" s="134" t="s">
        <v>189</v>
      </c>
      <c r="B328" s="134"/>
      <c r="C328" s="134"/>
      <c r="D328" s="134"/>
      <c r="E328" s="134"/>
      <c r="F328" s="135"/>
      <c r="G328" s="136">
        <f>SUM(G9:G327)</f>
        <v>134008</v>
      </c>
      <c r="H328" s="136">
        <f t="shared" ref="H328:L328" si="26">SUM(H9:H327)</f>
        <v>58397</v>
      </c>
      <c r="I328" s="136">
        <f t="shared" si="26"/>
        <v>20758618</v>
      </c>
      <c r="J328" s="136">
        <f t="shared" si="26"/>
        <v>9423220</v>
      </c>
      <c r="K328" s="136">
        <f>SUM(K9:K327)</f>
        <v>16589159</v>
      </c>
      <c r="L328" s="136">
        <f t="shared" si="26"/>
        <v>7588893</v>
      </c>
      <c r="M328" s="54">
        <f t="shared" ref="M328" si="27">K328/I328</f>
        <v>0.79914563676637818</v>
      </c>
      <c r="N328" s="54">
        <f>L328/J328</f>
        <v>0.80533968218931529</v>
      </c>
      <c r="O328" s="136">
        <f>SUM(O9:O327)</f>
        <v>1619768635.5</v>
      </c>
      <c r="P328" s="136">
        <f t="shared" ref="P328:R328" si="28">SUM(P9:P327)</f>
        <v>745223860</v>
      </c>
      <c r="Q328" s="136">
        <f t="shared" si="28"/>
        <v>671852521</v>
      </c>
      <c r="R328" s="136">
        <f t="shared" si="28"/>
        <v>294099112</v>
      </c>
      <c r="S328" s="52">
        <f t="shared" si="24"/>
        <v>0.41478301670695611</v>
      </c>
      <c r="T328" s="52">
        <f t="shared" si="25"/>
        <v>0.39464532442640793</v>
      </c>
    </row>
    <row r="329" spans="1:20" ht="12.75" customHeight="1" x14ac:dyDescent="0.2"/>
    <row r="330" spans="1:20" ht="12.75" customHeight="1" x14ac:dyDescent="0.2"/>
    <row r="331" spans="1:20" ht="12.75" customHeight="1" x14ac:dyDescent="0.2"/>
    <row r="332" spans="1:20" ht="12.75" customHeight="1" x14ac:dyDescent="0.2"/>
    <row r="333" spans="1:20" ht="12.75" customHeight="1" x14ac:dyDescent="0.2"/>
    <row r="334" spans="1:20" ht="12.75" customHeight="1" x14ac:dyDescent="0.2"/>
    <row r="335" spans="1:20" ht="12.75" customHeight="1" x14ac:dyDescent="0.2"/>
    <row r="336" spans="1:20"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sheetData>
  <sortState xmlns:xlrd2="http://schemas.microsoft.com/office/spreadsheetml/2017/richdata2" ref="A9:T325">
    <sortCondition descending="1" ref="H9:H325"/>
  </sortState>
  <mergeCells count="15">
    <mergeCell ref="S6:T7"/>
    <mergeCell ref="A1:H1"/>
    <mergeCell ref="A2:H2"/>
    <mergeCell ref="A3:J3"/>
    <mergeCell ref="A4:K4"/>
    <mergeCell ref="G6:H7"/>
    <mergeCell ref="I6:J7"/>
    <mergeCell ref="K6:L7"/>
    <mergeCell ref="O6:P7"/>
    <mergeCell ref="Q6:R7"/>
    <mergeCell ref="A328:F328"/>
    <mergeCell ref="A7:C7"/>
    <mergeCell ref="D7:F7"/>
    <mergeCell ref="A6:F6"/>
    <mergeCell ref="M6:N7"/>
  </mergeCells>
  <phoneticPr fontId="2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21"/>
  <sheetViews>
    <sheetView workbookViewId="0">
      <selection activeCell="G421" sqref="G421"/>
    </sheetView>
  </sheetViews>
  <sheetFormatPr baseColWidth="10" defaultRowHeight="15" x14ac:dyDescent="0.25"/>
  <cols>
    <col min="1" max="1" width="21.7109375" customWidth="1"/>
    <col min="2" max="2" width="33" bestFit="1" customWidth="1"/>
    <col min="5" max="5" width="33" bestFit="1" customWidth="1"/>
    <col min="7" max="7" width="7.5703125" bestFit="1" customWidth="1"/>
    <col min="8" max="8" width="7.5703125" customWidth="1"/>
    <col min="9" max="9" width="10.140625" bestFit="1" customWidth="1"/>
    <col min="10" max="10" width="10.140625" customWidth="1"/>
    <col min="11" max="11" width="10.140625" bestFit="1" customWidth="1"/>
    <col min="12" max="12" width="10.140625" customWidth="1"/>
    <col min="13" max="13" width="7" bestFit="1" customWidth="1"/>
    <col min="14" max="14" width="7" customWidth="1"/>
    <col min="15" max="15" width="14" bestFit="1" customWidth="1"/>
    <col min="16" max="16" width="14" customWidth="1"/>
    <col min="17" max="18" width="14.5703125" customWidth="1"/>
    <col min="19" max="20" width="7" bestFit="1" customWidth="1"/>
  </cols>
  <sheetData>
    <row r="1" spans="1:20" s="2" customFormat="1" ht="15.75" customHeight="1" x14ac:dyDescent="0.2">
      <c r="A1" s="94" t="s">
        <v>480</v>
      </c>
      <c r="B1" s="94"/>
      <c r="C1" s="94"/>
      <c r="D1" s="94"/>
      <c r="E1" s="94"/>
      <c r="F1" s="94"/>
      <c r="G1" s="94"/>
      <c r="H1" s="94"/>
      <c r="I1" s="94"/>
      <c r="J1" s="67"/>
    </row>
    <row r="2" spans="1:20" s="2" customFormat="1" ht="15.75" customHeight="1" x14ac:dyDescent="0.25">
      <c r="A2" s="77" t="s">
        <v>496</v>
      </c>
      <c r="B2" s="77"/>
      <c r="C2" s="77"/>
      <c r="D2" s="77"/>
      <c r="E2" s="77"/>
      <c r="F2" s="77"/>
      <c r="G2" s="77"/>
      <c r="H2" s="77"/>
    </row>
    <row r="3" spans="1:20" s="2" customFormat="1" ht="15.75" customHeight="1" x14ac:dyDescent="0.25">
      <c r="A3" s="1" t="s">
        <v>471</v>
      </c>
      <c r="B3" s="1"/>
      <c r="C3" s="1"/>
      <c r="D3" s="1"/>
      <c r="E3" s="1"/>
      <c r="F3" s="1"/>
      <c r="G3" s="1"/>
      <c r="H3" s="1"/>
    </row>
    <row r="4" spans="1:20" s="2" customFormat="1" ht="15.75" customHeight="1" x14ac:dyDescent="0.25">
      <c r="A4" s="1" t="s">
        <v>493</v>
      </c>
      <c r="B4" s="21"/>
      <c r="C4" s="1"/>
      <c r="D4" s="1"/>
      <c r="E4" s="1"/>
      <c r="F4" s="1"/>
      <c r="G4" s="1"/>
      <c r="H4" s="1"/>
    </row>
    <row r="6" spans="1:20" s="18" customFormat="1" ht="15" customHeight="1" x14ac:dyDescent="0.2">
      <c r="A6" s="126" t="s">
        <v>173</v>
      </c>
      <c r="B6" s="127"/>
      <c r="C6" s="127"/>
      <c r="D6" s="127"/>
      <c r="E6" s="127"/>
      <c r="F6" s="128"/>
      <c r="G6" s="119" t="s">
        <v>414</v>
      </c>
      <c r="H6" s="120"/>
      <c r="I6" s="111" t="s">
        <v>170</v>
      </c>
      <c r="J6" s="112"/>
      <c r="K6" s="119" t="s">
        <v>171</v>
      </c>
      <c r="L6" s="120"/>
      <c r="M6" s="111" t="s">
        <v>174</v>
      </c>
      <c r="N6" s="112"/>
      <c r="O6" s="115" t="s">
        <v>411</v>
      </c>
      <c r="P6" s="116"/>
      <c r="Q6" s="121" t="s">
        <v>416</v>
      </c>
      <c r="R6" s="122"/>
      <c r="S6" s="115" t="s">
        <v>174</v>
      </c>
      <c r="T6" s="116"/>
    </row>
    <row r="7" spans="1:20" s="18" customFormat="1" ht="18.75" customHeight="1" x14ac:dyDescent="0.2">
      <c r="A7" s="126" t="s">
        <v>396</v>
      </c>
      <c r="B7" s="127"/>
      <c r="C7" s="128"/>
      <c r="D7" s="126" t="s">
        <v>397</v>
      </c>
      <c r="E7" s="127"/>
      <c r="F7" s="128"/>
      <c r="G7" s="83"/>
      <c r="H7" s="84"/>
      <c r="I7" s="113"/>
      <c r="J7" s="114"/>
      <c r="K7" s="83"/>
      <c r="L7" s="84"/>
      <c r="M7" s="113"/>
      <c r="N7" s="114"/>
      <c r="O7" s="117"/>
      <c r="P7" s="118"/>
      <c r="Q7" s="123"/>
      <c r="R7" s="124"/>
      <c r="S7" s="117"/>
      <c r="T7" s="118"/>
    </row>
    <row r="8" spans="1:20" s="18" customFormat="1" ht="12.75" x14ac:dyDescent="0.2">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37" customFormat="1" ht="12" x14ac:dyDescent="0.2">
      <c r="A9" s="56" t="s">
        <v>345</v>
      </c>
      <c r="B9" s="56" t="s">
        <v>125</v>
      </c>
      <c r="C9" s="56" t="s">
        <v>194</v>
      </c>
      <c r="D9" s="56" t="s">
        <v>224</v>
      </c>
      <c r="E9" s="56" t="s">
        <v>3</v>
      </c>
      <c r="F9" s="56" t="s">
        <v>194</v>
      </c>
      <c r="G9" s="132">
        <v>1226</v>
      </c>
      <c r="H9" s="139">
        <v>462</v>
      </c>
      <c r="I9" s="29">
        <v>63124</v>
      </c>
      <c r="J9" s="29">
        <v>23441</v>
      </c>
      <c r="K9" s="29">
        <v>54563</v>
      </c>
      <c r="L9" s="29">
        <v>18637</v>
      </c>
      <c r="M9" s="51">
        <f t="shared" ref="M9" si="0">K9/I9</f>
        <v>0.86437804955326025</v>
      </c>
      <c r="N9" s="51">
        <f t="shared" ref="N9" si="1">L9/J9</f>
        <v>0.79505993771596772</v>
      </c>
      <c r="O9" s="29">
        <v>1569682</v>
      </c>
      <c r="P9" s="29">
        <v>576517</v>
      </c>
      <c r="Q9" s="29">
        <v>209488</v>
      </c>
      <c r="R9" s="29">
        <v>47157</v>
      </c>
      <c r="S9" s="49">
        <f t="shared" ref="S9" si="2">Q9/O9</f>
        <v>0.13345887893216588</v>
      </c>
      <c r="T9" s="49">
        <f t="shared" ref="T9" si="3">R9/P9</f>
        <v>8.1796373740930448E-2</v>
      </c>
    </row>
    <row r="10" spans="1:20" s="37" customFormat="1" ht="12" x14ac:dyDescent="0.2">
      <c r="A10" s="56" t="s">
        <v>345</v>
      </c>
      <c r="B10" s="56" t="s">
        <v>125</v>
      </c>
      <c r="C10" s="56" t="s">
        <v>194</v>
      </c>
      <c r="D10" s="56" t="s">
        <v>368</v>
      </c>
      <c r="E10" s="56" t="s">
        <v>149</v>
      </c>
      <c r="F10" s="56" t="s">
        <v>194</v>
      </c>
      <c r="G10" s="132">
        <v>1</v>
      </c>
      <c r="H10" s="138"/>
      <c r="I10" s="29">
        <v>0</v>
      </c>
      <c r="J10" s="58"/>
      <c r="K10" s="29">
        <v>0</v>
      </c>
      <c r="L10" s="58"/>
      <c r="M10" s="51" t="e">
        <f t="shared" ref="M10:M73" si="4">K10/I10</f>
        <v>#DIV/0!</v>
      </c>
      <c r="N10" s="51" t="e">
        <f t="shared" ref="N10:N73" si="5">L10/J10</f>
        <v>#DIV/0!</v>
      </c>
      <c r="O10" s="29">
        <v>24000</v>
      </c>
      <c r="P10" s="58"/>
      <c r="Q10" s="29">
        <v>16773</v>
      </c>
      <c r="R10" s="58"/>
      <c r="S10" s="49">
        <f t="shared" ref="S10:S73" si="6">Q10/O10</f>
        <v>0.69887500000000002</v>
      </c>
      <c r="T10" s="49" t="e">
        <f t="shared" ref="T10:T73" si="7">R10/P10</f>
        <v>#DIV/0!</v>
      </c>
    </row>
    <row r="11" spans="1:20" s="37" customFormat="1" ht="12" x14ac:dyDescent="0.2">
      <c r="A11" s="56" t="s">
        <v>345</v>
      </c>
      <c r="B11" s="56" t="s">
        <v>125</v>
      </c>
      <c r="C11" s="56" t="s">
        <v>194</v>
      </c>
      <c r="D11" s="56" t="s">
        <v>337</v>
      </c>
      <c r="E11" s="56" t="s">
        <v>117</v>
      </c>
      <c r="F11" s="56" t="s">
        <v>194</v>
      </c>
      <c r="G11" s="132">
        <v>256</v>
      </c>
      <c r="H11" s="139">
        <v>64</v>
      </c>
      <c r="I11" s="29">
        <v>13827</v>
      </c>
      <c r="J11" s="29">
        <v>3482</v>
      </c>
      <c r="K11" s="29">
        <v>9679</v>
      </c>
      <c r="L11" s="29">
        <v>2298</v>
      </c>
      <c r="M11" s="51">
        <f t="shared" si="4"/>
        <v>0.70000723222680261</v>
      </c>
      <c r="N11" s="51">
        <f t="shared" si="5"/>
        <v>0.6599655370476738</v>
      </c>
      <c r="O11" s="29">
        <v>79681</v>
      </c>
      <c r="P11" s="29">
        <v>27241</v>
      </c>
      <c r="Q11" s="29">
        <v>0</v>
      </c>
      <c r="R11" s="29">
        <v>0</v>
      </c>
      <c r="S11" s="49">
        <f t="shared" si="6"/>
        <v>0</v>
      </c>
      <c r="T11" s="49">
        <f t="shared" si="7"/>
        <v>0</v>
      </c>
    </row>
    <row r="12" spans="1:20" s="37" customFormat="1" ht="12" x14ac:dyDescent="0.2">
      <c r="A12" s="56" t="s">
        <v>345</v>
      </c>
      <c r="B12" s="56" t="s">
        <v>125</v>
      </c>
      <c r="C12" s="56" t="s">
        <v>194</v>
      </c>
      <c r="D12" s="56" t="s">
        <v>301</v>
      </c>
      <c r="E12" s="56" t="s">
        <v>80</v>
      </c>
      <c r="F12" s="56" t="s">
        <v>194</v>
      </c>
      <c r="G12" s="132">
        <v>359</v>
      </c>
      <c r="H12" s="139">
        <v>146</v>
      </c>
      <c r="I12" s="29">
        <v>19802</v>
      </c>
      <c r="J12" s="29">
        <v>7910</v>
      </c>
      <c r="K12" s="29">
        <v>15849</v>
      </c>
      <c r="L12" s="29">
        <v>5723</v>
      </c>
      <c r="M12" s="51">
        <f t="shared" si="4"/>
        <v>0.80037369962630034</v>
      </c>
      <c r="N12" s="51">
        <f t="shared" si="5"/>
        <v>0.72351453855878634</v>
      </c>
      <c r="O12" s="29">
        <v>125298</v>
      </c>
      <c r="P12" s="29">
        <v>61788</v>
      </c>
      <c r="Q12" s="29">
        <v>0</v>
      </c>
      <c r="R12" s="29">
        <v>0</v>
      </c>
      <c r="S12" s="49">
        <f t="shared" si="6"/>
        <v>0</v>
      </c>
      <c r="T12" s="49">
        <f t="shared" si="7"/>
        <v>0</v>
      </c>
    </row>
    <row r="13" spans="1:20" s="37" customFormat="1" ht="12" x14ac:dyDescent="0.2">
      <c r="A13" s="56" t="s">
        <v>337</v>
      </c>
      <c r="B13" s="56" t="s">
        <v>117</v>
      </c>
      <c r="C13" s="56" t="s">
        <v>194</v>
      </c>
      <c r="D13" s="56" t="s">
        <v>224</v>
      </c>
      <c r="E13" s="56" t="s">
        <v>3</v>
      </c>
      <c r="F13" s="56" t="s">
        <v>194</v>
      </c>
      <c r="G13" s="132">
        <v>3915</v>
      </c>
      <c r="H13" s="139">
        <v>1642</v>
      </c>
      <c r="I13" s="29">
        <v>671100</v>
      </c>
      <c r="J13" s="29">
        <v>281274</v>
      </c>
      <c r="K13" s="29">
        <v>564411</v>
      </c>
      <c r="L13" s="29">
        <v>239247</v>
      </c>
      <c r="M13" s="51">
        <f t="shared" si="4"/>
        <v>0.84102369244523911</v>
      </c>
      <c r="N13" s="51">
        <f t="shared" si="5"/>
        <v>0.85058341688175942</v>
      </c>
      <c r="O13" s="29">
        <v>25418317</v>
      </c>
      <c r="P13" s="29">
        <v>9431356</v>
      </c>
      <c r="Q13" s="29">
        <v>2493352</v>
      </c>
      <c r="R13" s="29">
        <v>1037768</v>
      </c>
      <c r="S13" s="49">
        <f t="shared" si="6"/>
        <v>9.8092725808715031E-2</v>
      </c>
      <c r="T13" s="49">
        <f t="shared" si="7"/>
        <v>0.11003380637948562</v>
      </c>
    </row>
    <row r="14" spans="1:20" s="37" customFormat="1" ht="12" x14ac:dyDescent="0.2">
      <c r="A14" s="56" t="s">
        <v>337</v>
      </c>
      <c r="B14" s="56" t="s">
        <v>117</v>
      </c>
      <c r="C14" s="56" t="s">
        <v>194</v>
      </c>
      <c r="D14" s="56" t="s">
        <v>227</v>
      </c>
      <c r="E14" s="56" t="s">
        <v>6</v>
      </c>
      <c r="F14" s="56" t="s">
        <v>194</v>
      </c>
      <c r="G14" s="132">
        <v>164</v>
      </c>
      <c r="H14" s="139">
        <v>50</v>
      </c>
      <c r="I14" s="29">
        <v>29872</v>
      </c>
      <c r="J14" s="29">
        <v>9360</v>
      </c>
      <c r="K14" s="29">
        <v>22662</v>
      </c>
      <c r="L14" s="29">
        <v>7671</v>
      </c>
      <c r="M14" s="51">
        <f t="shared" si="4"/>
        <v>0.7586368505623996</v>
      </c>
      <c r="N14" s="51">
        <f t="shared" si="5"/>
        <v>0.81955128205128203</v>
      </c>
      <c r="O14" s="29">
        <v>0</v>
      </c>
      <c r="P14" s="29">
        <v>0</v>
      </c>
      <c r="Q14" s="29">
        <v>0</v>
      </c>
      <c r="R14" s="29">
        <v>0</v>
      </c>
      <c r="S14" s="49" t="e">
        <f t="shared" si="6"/>
        <v>#DIV/0!</v>
      </c>
      <c r="T14" s="49" t="e">
        <f t="shared" si="7"/>
        <v>#DIV/0!</v>
      </c>
    </row>
    <row r="15" spans="1:20" s="37" customFormat="1" ht="12" x14ac:dyDescent="0.2">
      <c r="A15" s="56" t="s">
        <v>337</v>
      </c>
      <c r="B15" s="56" t="s">
        <v>117</v>
      </c>
      <c r="C15" s="56" t="s">
        <v>194</v>
      </c>
      <c r="D15" s="56" t="s">
        <v>226</v>
      </c>
      <c r="E15" s="56" t="s">
        <v>5</v>
      </c>
      <c r="F15" s="56" t="s">
        <v>194</v>
      </c>
      <c r="G15" s="132">
        <v>143</v>
      </c>
      <c r="H15" s="139">
        <v>90</v>
      </c>
      <c r="I15" s="29">
        <v>24768</v>
      </c>
      <c r="J15" s="29">
        <v>15908</v>
      </c>
      <c r="K15" s="29">
        <v>19278</v>
      </c>
      <c r="L15" s="29">
        <v>9936</v>
      </c>
      <c r="M15" s="51">
        <f t="shared" si="4"/>
        <v>0.77834302325581395</v>
      </c>
      <c r="N15" s="51">
        <f t="shared" si="5"/>
        <v>0.62459140055318074</v>
      </c>
      <c r="O15" s="29">
        <v>328051</v>
      </c>
      <c r="P15" s="29">
        <v>403339</v>
      </c>
      <c r="Q15" s="29">
        <v>38613</v>
      </c>
      <c r="R15" s="29">
        <v>29313</v>
      </c>
      <c r="S15" s="49">
        <f t="shared" si="6"/>
        <v>0.11770425939869106</v>
      </c>
      <c r="T15" s="49">
        <f t="shared" si="7"/>
        <v>7.2675838438633511E-2</v>
      </c>
    </row>
    <row r="16" spans="1:20" s="37" customFormat="1" ht="12" x14ac:dyDescent="0.2">
      <c r="A16" s="56" t="s">
        <v>337</v>
      </c>
      <c r="B16" s="56" t="s">
        <v>117</v>
      </c>
      <c r="C16" s="56" t="s">
        <v>194</v>
      </c>
      <c r="D16" s="56" t="s">
        <v>345</v>
      </c>
      <c r="E16" s="56" t="s">
        <v>125</v>
      </c>
      <c r="F16" s="56" t="s">
        <v>194</v>
      </c>
      <c r="G16" s="132">
        <v>256</v>
      </c>
      <c r="H16" s="139">
        <v>64</v>
      </c>
      <c r="I16" s="29">
        <v>13834</v>
      </c>
      <c r="J16" s="29">
        <v>3481</v>
      </c>
      <c r="K16" s="29">
        <v>9708</v>
      </c>
      <c r="L16" s="29">
        <v>2295</v>
      </c>
      <c r="M16" s="51">
        <f t="shared" si="4"/>
        <v>0.70174931328610668</v>
      </c>
      <c r="N16" s="51">
        <f t="shared" si="5"/>
        <v>0.65929330652111462</v>
      </c>
      <c r="O16" s="29">
        <v>80248</v>
      </c>
      <c r="P16" s="29">
        <v>27464</v>
      </c>
      <c r="Q16" s="29">
        <v>0</v>
      </c>
      <c r="R16" s="29">
        <v>0</v>
      </c>
      <c r="S16" s="49">
        <f t="shared" si="6"/>
        <v>0</v>
      </c>
      <c r="T16" s="49">
        <f t="shared" si="7"/>
        <v>0</v>
      </c>
    </row>
    <row r="17" spans="1:20" s="37" customFormat="1" ht="12" x14ac:dyDescent="0.2">
      <c r="A17" s="56" t="s">
        <v>337</v>
      </c>
      <c r="B17" s="56" t="s">
        <v>117</v>
      </c>
      <c r="C17" s="56" t="s">
        <v>194</v>
      </c>
      <c r="D17" s="56" t="s">
        <v>228</v>
      </c>
      <c r="E17" s="56" t="s">
        <v>7</v>
      </c>
      <c r="F17" s="56" t="s">
        <v>194</v>
      </c>
      <c r="G17" s="132">
        <v>1161</v>
      </c>
      <c r="H17" s="139">
        <v>415</v>
      </c>
      <c r="I17" s="29">
        <v>203640</v>
      </c>
      <c r="J17" s="29">
        <v>72444</v>
      </c>
      <c r="K17" s="29">
        <v>161225</v>
      </c>
      <c r="L17" s="29">
        <v>59572</v>
      </c>
      <c r="M17" s="51">
        <f t="shared" si="4"/>
        <v>0.79171577293262618</v>
      </c>
      <c r="N17" s="51">
        <f t="shared" si="5"/>
        <v>0.8223179283308486</v>
      </c>
      <c r="O17" s="29">
        <v>9878196</v>
      </c>
      <c r="P17" s="29">
        <v>4651593</v>
      </c>
      <c r="Q17" s="29">
        <v>26798</v>
      </c>
      <c r="R17" s="29">
        <v>22717</v>
      </c>
      <c r="S17" s="49">
        <f t="shared" si="6"/>
        <v>2.7128435192012791E-3</v>
      </c>
      <c r="T17" s="49">
        <f t="shared" si="7"/>
        <v>4.8837032818649442E-3</v>
      </c>
    </row>
    <row r="18" spans="1:20" s="37" customFormat="1" ht="12" x14ac:dyDescent="0.2">
      <c r="A18" s="56" t="s">
        <v>337</v>
      </c>
      <c r="B18" s="56" t="s">
        <v>117</v>
      </c>
      <c r="C18" s="56" t="s">
        <v>194</v>
      </c>
      <c r="D18" s="56" t="s">
        <v>301</v>
      </c>
      <c r="E18" s="56" t="s">
        <v>80</v>
      </c>
      <c r="F18" s="56" t="s">
        <v>194</v>
      </c>
      <c r="G18" s="132">
        <v>622</v>
      </c>
      <c r="H18" s="139">
        <v>253</v>
      </c>
      <c r="I18" s="29">
        <v>34511</v>
      </c>
      <c r="J18" s="29">
        <v>13642</v>
      </c>
      <c r="K18" s="29">
        <v>26206</v>
      </c>
      <c r="L18" s="29">
        <v>9958</v>
      </c>
      <c r="M18" s="51">
        <f t="shared" si="4"/>
        <v>0.75935209063776765</v>
      </c>
      <c r="N18" s="51">
        <f t="shared" si="5"/>
        <v>0.72995161999706792</v>
      </c>
      <c r="O18" s="29">
        <v>244908</v>
      </c>
      <c r="P18" s="29">
        <v>120832</v>
      </c>
      <c r="Q18" s="29">
        <v>1</v>
      </c>
      <c r="R18" s="29">
        <v>0</v>
      </c>
      <c r="S18" s="49">
        <f t="shared" si="6"/>
        <v>4.0831659235304682E-6</v>
      </c>
      <c r="T18" s="49">
        <f t="shared" si="7"/>
        <v>0</v>
      </c>
    </row>
    <row r="19" spans="1:20" s="37" customFormat="1" ht="12" x14ac:dyDescent="0.2">
      <c r="A19" s="56" t="s">
        <v>337</v>
      </c>
      <c r="B19" s="56" t="s">
        <v>117</v>
      </c>
      <c r="C19" s="56" t="s">
        <v>194</v>
      </c>
      <c r="D19" s="56" t="s">
        <v>361</v>
      </c>
      <c r="E19" s="56" t="s">
        <v>142</v>
      </c>
      <c r="F19" s="56" t="s">
        <v>194</v>
      </c>
      <c r="G19" s="132">
        <v>85</v>
      </c>
      <c r="H19" s="139">
        <v>10</v>
      </c>
      <c r="I19" s="29">
        <v>4162</v>
      </c>
      <c r="J19" s="29">
        <v>480</v>
      </c>
      <c r="K19" s="29">
        <v>2753</v>
      </c>
      <c r="L19" s="29">
        <v>298</v>
      </c>
      <c r="M19" s="51">
        <f t="shared" si="4"/>
        <v>0.66146083613647289</v>
      </c>
      <c r="N19" s="51">
        <f t="shared" si="5"/>
        <v>0.62083333333333335</v>
      </c>
      <c r="O19" s="29">
        <v>36340</v>
      </c>
      <c r="P19" s="29">
        <v>16910</v>
      </c>
      <c r="Q19" s="29">
        <v>0</v>
      </c>
      <c r="R19" s="29">
        <v>0</v>
      </c>
      <c r="S19" s="49">
        <f t="shared" si="6"/>
        <v>0</v>
      </c>
      <c r="T19" s="49">
        <f t="shared" si="7"/>
        <v>0</v>
      </c>
    </row>
    <row r="20" spans="1:20" s="37" customFormat="1" ht="12" x14ac:dyDescent="0.2">
      <c r="A20" s="56" t="s">
        <v>369</v>
      </c>
      <c r="B20" s="56" t="s">
        <v>150</v>
      </c>
      <c r="C20" s="56" t="s">
        <v>194</v>
      </c>
      <c r="D20" s="56" t="s">
        <v>224</v>
      </c>
      <c r="E20" s="56" t="s">
        <v>3</v>
      </c>
      <c r="F20" s="56" t="s">
        <v>194</v>
      </c>
      <c r="G20" s="132">
        <v>1794</v>
      </c>
      <c r="H20" s="139">
        <v>665</v>
      </c>
      <c r="I20" s="29">
        <v>303797</v>
      </c>
      <c r="J20" s="29">
        <v>115066</v>
      </c>
      <c r="K20" s="29">
        <v>226799</v>
      </c>
      <c r="L20" s="29">
        <v>87095</v>
      </c>
      <c r="M20" s="51">
        <f t="shared" si="4"/>
        <v>0.74654785926128298</v>
      </c>
      <c r="N20" s="51">
        <f t="shared" si="5"/>
        <v>0.75691342360036851</v>
      </c>
      <c r="O20" s="29">
        <v>13157543</v>
      </c>
      <c r="P20" s="29">
        <v>2836637</v>
      </c>
      <c r="Q20" s="29">
        <v>123829</v>
      </c>
      <c r="R20" s="29">
        <v>44899</v>
      </c>
      <c r="S20" s="49">
        <f t="shared" si="6"/>
        <v>9.4112555816842098E-3</v>
      </c>
      <c r="T20" s="49">
        <f t="shared" si="7"/>
        <v>1.5828250142686569E-2</v>
      </c>
    </row>
    <row r="21" spans="1:20" s="37" customFormat="1" ht="12" x14ac:dyDescent="0.2">
      <c r="A21" s="56" t="s">
        <v>369</v>
      </c>
      <c r="B21" s="56" t="s">
        <v>150</v>
      </c>
      <c r="C21" s="56" t="s">
        <v>194</v>
      </c>
      <c r="D21" s="56" t="s">
        <v>228</v>
      </c>
      <c r="E21" s="56" t="s">
        <v>7</v>
      </c>
      <c r="F21" s="56" t="s">
        <v>194</v>
      </c>
      <c r="G21" s="132">
        <v>102</v>
      </c>
      <c r="H21" s="139">
        <v>32</v>
      </c>
      <c r="I21" s="29">
        <v>19168</v>
      </c>
      <c r="J21" s="29">
        <v>6000</v>
      </c>
      <c r="K21" s="29">
        <v>15154</v>
      </c>
      <c r="L21" s="29">
        <v>5188</v>
      </c>
      <c r="M21" s="51">
        <f t="shared" si="4"/>
        <v>0.79058848080133559</v>
      </c>
      <c r="N21" s="51">
        <f t="shared" si="5"/>
        <v>0.86466666666666669</v>
      </c>
      <c r="O21" s="29">
        <v>0</v>
      </c>
      <c r="P21" s="29">
        <v>3564</v>
      </c>
      <c r="Q21" s="29">
        <v>0</v>
      </c>
      <c r="R21" s="29">
        <v>0</v>
      </c>
      <c r="S21" s="49" t="e">
        <f t="shared" si="6"/>
        <v>#DIV/0!</v>
      </c>
      <c r="T21" s="49">
        <f t="shared" si="7"/>
        <v>0</v>
      </c>
    </row>
    <row r="22" spans="1:20" s="37" customFormat="1" ht="12" x14ac:dyDescent="0.2">
      <c r="A22" s="56" t="s">
        <v>369</v>
      </c>
      <c r="B22" s="56" t="s">
        <v>150</v>
      </c>
      <c r="C22" s="56" t="s">
        <v>194</v>
      </c>
      <c r="D22" s="56" t="s">
        <v>227</v>
      </c>
      <c r="E22" s="56" t="s">
        <v>6</v>
      </c>
      <c r="F22" s="56" t="s">
        <v>194</v>
      </c>
      <c r="G22" s="132">
        <v>1</v>
      </c>
      <c r="H22" s="138"/>
      <c r="I22" s="29">
        <v>186</v>
      </c>
      <c r="J22" s="58"/>
      <c r="K22" s="29">
        <v>148</v>
      </c>
      <c r="L22" s="58"/>
      <c r="M22" s="51">
        <f t="shared" si="4"/>
        <v>0.79569892473118276</v>
      </c>
      <c r="N22" s="51" t="e">
        <f t="shared" si="5"/>
        <v>#DIV/0!</v>
      </c>
      <c r="O22" s="29">
        <v>4672</v>
      </c>
      <c r="P22" s="58"/>
      <c r="Q22" s="29">
        <v>0</v>
      </c>
      <c r="R22" s="58"/>
      <c r="S22" s="49">
        <f t="shared" si="6"/>
        <v>0</v>
      </c>
      <c r="T22" s="49" t="e">
        <f t="shared" si="7"/>
        <v>#DIV/0!</v>
      </c>
    </row>
    <row r="23" spans="1:20" s="37" customFormat="1" ht="12" x14ac:dyDescent="0.2">
      <c r="A23" s="56" t="s">
        <v>369</v>
      </c>
      <c r="B23" s="56" t="s">
        <v>150</v>
      </c>
      <c r="C23" s="56" t="s">
        <v>194</v>
      </c>
      <c r="D23" s="56" t="s">
        <v>222</v>
      </c>
      <c r="E23" s="56" t="s">
        <v>1</v>
      </c>
      <c r="F23" s="56" t="s">
        <v>194</v>
      </c>
      <c r="G23" s="132">
        <v>235</v>
      </c>
      <c r="H23" s="139">
        <v>90</v>
      </c>
      <c r="I23" s="29">
        <v>11401</v>
      </c>
      <c r="J23" s="29">
        <v>4322</v>
      </c>
      <c r="K23" s="29">
        <v>7362</v>
      </c>
      <c r="L23" s="29">
        <v>2491</v>
      </c>
      <c r="M23" s="51">
        <f t="shared" si="4"/>
        <v>0.64573283045346896</v>
      </c>
      <c r="N23" s="51">
        <f t="shared" si="5"/>
        <v>0.57635354002776495</v>
      </c>
      <c r="O23" s="29">
        <v>104917</v>
      </c>
      <c r="P23" s="29">
        <v>41726</v>
      </c>
      <c r="Q23" s="29">
        <v>0</v>
      </c>
      <c r="R23" s="29">
        <v>0</v>
      </c>
      <c r="S23" s="49">
        <f t="shared" si="6"/>
        <v>0</v>
      </c>
      <c r="T23" s="49">
        <f t="shared" si="7"/>
        <v>0</v>
      </c>
    </row>
    <row r="24" spans="1:20" s="37" customFormat="1" ht="12" x14ac:dyDescent="0.2">
      <c r="A24" s="56" t="s">
        <v>226</v>
      </c>
      <c r="B24" s="56" t="s">
        <v>5</v>
      </c>
      <c r="C24" s="56" t="s">
        <v>194</v>
      </c>
      <c r="D24" s="56" t="s">
        <v>224</v>
      </c>
      <c r="E24" s="56" t="s">
        <v>3</v>
      </c>
      <c r="F24" s="56" t="s">
        <v>194</v>
      </c>
      <c r="G24" s="132">
        <v>10960</v>
      </c>
      <c r="H24" s="139">
        <v>4791</v>
      </c>
      <c r="I24" s="29">
        <v>1810339</v>
      </c>
      <c r="J24" s="29">
        <v>805492</v>
      </c>
      <c r="K24" s="29">
        <v>1443095</v>
      </c>
      <c r="L24" s="29">
        <v>600961</v>
      </c>
      <c r="M24" s="51">
        <f t="shared" si="4"/>
        <v>0.79714075651024474</v>
      </c>
      <c r="N24" s="51">
        <f t="shared" si="5"/>
        <v>0.74607941481727935</v>
      </c>
      <c r="O24" s="29">
        <v>102965785</v>
      </c>
      <c r="P24" s="29">
        <v>46334832</v>
      </c>
      <c r="Q24" s="29">
        <v>7535993</v>
      </c>
      <c r="R24" s="29">
        <v>2573619</v>
      </c>
      <c r="S24" s="49">
        <f t="shared" si="6"/>
        <v>7.3189292928714136E-2</v>
      </c>
      <c r="T24" s="49">
        <f t="shared" si="7"/>
        <v>5.5543937226318202E-2</v>
      </c>
    </row>
    <row r="25" spans="1:20" s="37" customFormat="1" ht="12" x14ac:dyDescent="0.2">
      <c r="A25" s="56" t="s">
        <v>226</v>
      </c>
      <c r="B25" s="56" t="s">
        <v>5</v>
      </c>
      <c r="C25" s="56" t="s">
        <v>194</v>
      </c>
      <c r="D25" s="56" t="s">
        <v>366</v>
      </c>
      <c r="E25" s="56" t="s">
        <v>147</v>
      </c>
      <c r="F25" s="56" t="s">
        <v>194</v>
      </c>
      <c r="G25" s="132">
        <v>192</v>
      </c>
      <c r="H25" s="138"/>
      <c r="I25" s="29">
        <v>32550</v>
      </c>
      <c r="J25" s="58"/>
      <c r="K25" s="29">
        <v>18971</v>
      </c>
      <c r="L25" s="58"/>
      <c r="M25" s="51">
        <f t="shared" si="4"/>
        <v>0.58282642089093706</v>
      </c>
      <c r="N25" s="51" t="e">
        <f t="shared" si="5"/>
        <v>#DIV/0!</v>
      </c>
      <c r="O25" s="29">
        <v>2577046</v>
      </c>
      <c r="P25" s="58"/>
      <c r="Q25" s="29">
        <v>351</v>
      </c>
      <c r="R25" s="58"/>
      <c r="S25" s="49">
        <f t="shared" si="6"/>
        <v>1.3620245816333895E-4</v>
      </c>
      <c r="T25" s="49" t="e">
        <f t="shared" si="7"/>
        <v>#DIV/0!</v>
      </c>
    </row>
    <row r="26" spans="1:20" s="37" customFormat="1" ht="12" x14ac:dyDescent="0.2">
      <c r="A26" s="56" t="s">
        <v>226</v>
      </c>
      <c r="B26" s="56" t="s">
        <v>5</v>
      </c>
      <c r="C26" s="56" t="s">
        <v>194</v>
      </c>
      <c r="D26" s="56" t="s">
        <v>364</v>
      </c>
      <c r="E26" s="56" t="s">
        <v>145</v>
      </c>
      <c r="F26" s="56" t="s">
        <v>194</v>
      </c>
      <c r="G26" s="132">
        <v>170</v>
      </c>
      <c r="H26" s="139">
        <v>67</v>
      </c>
      <c r="I26" s="29">
        <v>8394</v>
      </c>
      <c r="J26" s="29">
        <v>3300</v>
      </c>
      <c r="K26" s="29">
        <v>6059</v>
      </c>
      <c r="L26" s="29">
        <v>2146</v>
      </c>
      <c r="M26" s="51">
        <f t="shared" si="4"/>
        <v>0.72182511317607811</v>
      </c>
      <c r="N26" s="51">
        <f t="shared" si="5"/>
        <v>0.65030303030303027</v>
      </c>
      <c r="O26" s="29">
        <v>55743</v>
      </c>
      <c r="P26" s="29">
        <v>25290</v>
      </c>
      <c r="Q26" s="29">
        <v>0</v>
      </c>
      <c r="R26" s="29">
        <v>0</v>
      </c>
      <c r="S26" s="49">
        <f t="shared" si="6"/>
        <v>0</v>
      </c>
      <c r="T26" s="49">
        <f t="shared" si="7"/>
        <v>0</v>
      </c>
    </row>
    <row r="27" spans="1:20" s="37" customFormat="1" ht="12" x14ac:dyDescent="0.2">
      <c r="A27" s="56" t="s">
        <v>226</v>
      </c>
      <c r="B27" s="56" t="s">
        <v>5</v>
      </c>
      <c r="C27" s="56" t="s">
        <v>194</v>
      </c>
      <c r="D27" s="56" t="s">
        <v>372</v>
      </c>
      <c r="E27" s="56" t="s">
        <v>154</v>
      </c>
      <c r="F27" s="56" t="s">
        <v>194</v>
      </c>
      <c r="G27" s="132">
        <v>54</v>
      </c>
      <c r="H27" s="139">
        <v>7</v>
      </c>
      <c r="I27" s="29">
        <v>2988</v>
      </c>
      <c r="J27" s="29">
        <v>360</v>
      </c>
      <c r="K27" s="29">
        <v>1824</v>
      </c>
      <c r="L27" s="29">
        <v>213</v>
      </c>
      <c r="M27" s="51">
        <f t="shared" si="4"/>
        <v>0.61044176706827313</v>
      </c>
      <c r="N27" s="51">
        <f t="shared" si="5"/>
        <v>0.59166666666666667</v>
      </c>
      <c r="O27" s="29">
        <v>19038</v>
      </c>
      <c r="P27" s="29">
        <v>0</v>
      </c>
      <c r="Q27" s="29">
        <v>0</v>
      </c>
      <c r="R27" s="29">
        <v>0</v>
      </c>
      <c r="S27" s="49">
        <f t="shared" si="6"/>
        <v>0</v>
      </c>
      <c r="T27" s="49" t="e">
        <f t="shared" si="7"/>
        <v>#DIV/0!</v>
      </c>
    </row>
    <row r="28" spans="1:20" s="37" customFormat="1" ht="12" x14ac:dyDescent="0.2">
      <c r="A28" s="56" t="s">
        <v>226</v>
      </c>
      <c r="B28" s="56" t="s">
        <v>5</v>
      </c>
      <c r="C28" s="56" t="s">
        <v>194</v>
      </c>
      <c r="D28" s="56" t="s">
        <v>315</v>
      </c>
      <c r="E28" s="56" t="s">
        <v>96</v>
      </c>
      <c r="F28" s="56" t="s">
        <v>194</v>
      </c>
      <c r="G28" s="132">
        <v>1012</v>
      </c>
      <c r="H28" s="139">
        <v>243</v>
      </c>
      <c r="I28" s="29">
        <v>176992</v>
      </c>
      <c r="J28" s="29">
        <v>42910</v>
      </c>
      <c r="K28" s="29">
        <v>136800</v>
      </c>
      <c r="L28" s="29">
        <v>35992</v>
      </c>
      <c r="M28" s="51">
        <f t="shared" si="4"/>
        <v>0.77291629000180795</v>
      </c>
      <c r="N28" s="51">
        <f t="shared" si="5"/>
        <v>0.838778839431368</v>
      </c>
      <c r="O28" s="29">
        <v>5755308</v>
      </c>
      <c r="P28" s="29">
        <v>1915075</v>
      </c>
      <c r="Q28" s="29">
        <v>36332</v>
      </c>
      <c r="R28" s="29">
        <v>11702</v>
      </c>
      <c r="S28" s="49">
        <f t="shared" si="6"/>
        <v>6.3127811752212047E-3</v>
      </c>
      <c r="T28" s="49">
        <f t="shared" si="7"/>
        <v>6.1104656475594954E-3</v>
      </c>
    </row>
    <row r="29" spans="1:20" s="37" customFormat="1" ht="12" x14ac:dyDescent="0.2">
      <c r="A29" s="56" t="s">
        <v>226</v>
      </c>
      <c r="B29" s="56" t="s">
        <v>5</v>
      </c>
      <c r="C29" s="56" t="s">
        <v>194</v>
      </c>
      <c r="D29" s="56" t="s">
        <v>227</v>
      </c>
      <c r="E29" s="56" t="s">
        <v>6</v>
      </c>
      <c r="F29" s="56" t="s">
        <v>194</v>
      </c>
      <c r="G29" s="132">
        <v>2199</v>
      </c>
      <c r="H29" s="139">
        <v>468</v>
      </c>
      <c r="I29" s="29">
        <v>379035</v>
      </c>
      <c r="J29" s="29">
        <v>80822</v>
      </c>
      <c r="K29" s="29">
        <v>297597</v>
      </c>
      <c r="L29" s="29">
        <v>68109</v>
      </c>
      <c r="M29" s="51">
        <f t="shared" si="4"/>
        <v>0.7851438521508568</v>
      </c>
      <c r="N29" s="51">
        <f t="shared" si="5"/>
        <v>0.84270371928435328</v>
      </c>
      <c r="O29" s="29">
        <v>19261234</v>
      </c>
      <c r="P29" s="29">
        <v>4423919</v>
      </c>
      <c r="Q29" s="29">
        <v>259068</v>
      </c>
      <c r="R29" s="29">
        <v>81724</v>
      </c>
      <c r="S29" s="49">
        <f t="shared" si="6"/>
        <v>1.3450228578293581E-2</v>
      </c>
      <c r="T29" s="49">
        <f t="shared" si="7"/>
        <v>1.8473213456213822E-2</v>
      </c>
    </row>
    <row r="30" spans="1:20" s="37" customFormat="1" ht="12" x14ac:dyDescent="0.2">
      <c r="A30" s="56" t="s">
        <v>226</v>
      </c>
      <c r="B30" s="56" t="s">
        <v>5</v>
      </c>
      <c r="C30" s="56" t="s">
        <v>194</v>
      </c>
      <c r="D30" s="56" t="s">
        <v>384</v>
      </c>
      <c r="E30" s="56" t="s">
        <v>164</v>
      </c>
      <c r="F30" s="56" t="s">
        <v>194</v>
      </c>
      <c r="G30" s="132">
        <v>29</v>
      </c>
      <c r="H30" s="139">
        <v>27</v>
      </c>
      <c r="I30" s="29">
        <v>1362</v>
      </c>
      <c r="J30" s="29">
        <v>1329</v>
      </c>
      <c r="K30" s="29">
        <v>980</v>
      </c>
      <c r="L30" s="29">
        <v>683</v>
      </c>
      <c r="M30" s="51">
        <f t="shared" si="4"/>
        <v>0.71953010279001473</v>
      </c>
      <c r="N30" s="51">
        <f t="shared" si="5"/>
        <v>0.51392024078254328</v>
      </c>
      <c r="O30" s="29">
        <v>49500</v>
      </c>
      <c r="P30" s="29">
        <v>46100</v>
      </c>
      <c r="Q30" s="29">
        <v>0</v>
      </c>
      <c r="R30" s="29">
        <v>0</v>
      </c>
      <c r="S30" s="49">
        <f t="shared" si="6"/>
        <v>0</v>
      </c>
      <c r="T30" s="49">
        <f t="shared" si="7"/>
        <v>0</v>
      </c>
    </row>
    <row r="31" spans="1:20" s="37" customFormat="1" ht="12" x14ac:dyDescent="0.2">
      <c r="A31" s="56" t="s">
        <v>226</v>
      </c>
      <c r="B31" s="56" t="s">
        <v>5</v>
      </c>
      <c r="C31" s="56" t="s">
        <v>194</v>
      </c>
      <c r="D31" s="56" t="s">
        <v>375</v>
      </c>
      <c r="E31" s="56" t="s">
        <v>157</v>
      </c>
      <c r="F31" s="56" t="s">
        <v>194</v>
      </c>
      <c r="G31" s="132">
        <v>19</v>
      </c>
      <c r="H31" s="139">
        <v>56</v>
      </c>
      <c r="I31" s="29">
        <v>2921</v>
      </c>
      <c r="J31" s="29">
        <v>9864</v>
      </c>
      <c r="K31" s="29">
        <v>2483</v>
      </c>
      <c r="L31" s="29">
        <v>6776</v>
      </c>
      <c r="M31" s="51">
        <f t="shared" si="4"/>
        <v>0.85005135227661754</v>
      </c>
      <c r="N31" s="51">
        <f t="shared" si="5"/>
        <v>0.68694241686942414</v>
      </c>
      <c r="O31" s="29">
        <v>63051</v>
      </c>
      <c r="P31" s="29">
        <v>242846</v>
      </c>
      <c r="Q31" s="29">
        <v>4071</v>
      </c>
      <c r="R31" s="29">
        <v>1495</v>
      </c>
      <c r="S31" s="49">
        <f t="shared" si="6"/>
        <v>6.4566779273921113E-2</v>
      </c>
      <c r="T31" s="49">
        <f t="shared" si="7"/>
        <v>6.1561648122678567E-3</v>
      </c>
    </row>
    <row r="32" spans="1:20" s="37" customFormat="1" ht="12" x14ac:dyDescent="0.2">
      <c r="A32" s="56" t="s">
        <v>226</v>
      </c>
      <c r="B32" s="56" t="s">
        <v>5</v>
      </c>
      <c r="C32" s="56" t="s">
        <v>194</v>
      </c>
      <c r="D32" s="56" t="s">
        <v>314</v>
      </c>
      <c r="E32" s="56" t="s">
        <v>126</v>
      </c>
      <c r="F32" s="56" t="s">
        <v>194</v>
      </c>
      <c r="G32" s="132">
        <v>159</v>
      </c>
      <c r="H32" s="139">
        <v>67</v>
      </c>
      <c r="I32" s="29">
        <v>7744</v>
      </c>
      <c r="J32" s="29">
        <v>3342</v>
      </c>
      <c r="K32" s="29">
        <v>5931</v>
      </c>
      <c r="L32" s="29">
        <v>2068</v>
      </c>
      <c r="M32" s="51">
        <f t="shared" si="4"/>
        <v>0.76588326446280997</v>
      </c>
      <c r="N32" s="51">
        <f t="shared" si="5"/>
        <v>0.61879114302812688</v>
      </c>
      <c r="O32" s="29">
        <v>63832</v>
      </c>
      <c r="P32" s="29">
        <v>27324</v>
      </c>
      <c r="Q32" s="29">
        <v>0</v>
      </c>
      <c r="R32" s="29">
        <v>0</v>
      </c>
      <c r="S32" s="49">
        <f t="shared" si="6"/>
        <v>0</v>
      </c>
      <c r="T32" s="49">
        <f t="shared" si="7"/>
        <v>0</v>
      </c>
    </row>
    <row r="33" spans="1:20" s="37" customFormat="1" ht="12" x14ac:dyDescent="0.2">
      <c r="A33" s="56" t="s">
        <v>226</v>
      </c>
      <c r="B33" s="56" t="s">
        <v>5</v>
      </c>
      <c r="C33" s="56" t="s">
        <v>194</v>
      </c>
      <c r="D33" s="56" t="s">
        <v>337</v>
      </c>
      <c r="E33" s="56" t="s">
        <v>117</v>
      </c>
      <c r="F33" s="56" t="s">
        <v>194</v>
      </c>
      <c r="G33" s="132">
        <v>144</v>
      </c>
      <c r="H33" s="139">
        <v>90</v>
      </c>
      <c r="I33" s="29">
        <v>24956</v>
      </c>
      <c r="J33" s="29">
        <v>15968</v>
      </c>
      <c r="K33" s="29">
        <v>19104</v>
      </c>
      <c r="L33" s="29">
        <v>9625</v>
      </c>
      <c r="M33" s="51">
        <f t="shared" si="4"/>
        <v>0.76550729283539032</v>
      </c>
      <c r="N33" s="51">
        <f t="shared" si="5"/>
        <v>0.60276803607214424</v>
      </c>
      <c r="O33" s="29">
        <v>316078</v>
      </c>
      <c r="P33" s="29">
        <v>398769</v>
      </c>
      <c r="Q33" s="29">
        <v>1798</v>
      </c>
      <c r="R33" s="29">
        <v>2515</v>
      </c>
      <c r="S33" s="49">
        <f t="shared" si="6"/>
        <v>5.6884693018811813E-3</v>
      </c>
      <c r="T33" s="49">
        <f t="shared" si="7"/>
        <v>6.3069095140294252E-3</v>
      </c>
    </row>
    <row r="34" spans="1:20" s="37" customFormat="1" ht="12" x14ac:dyDescent="0.2">
      <c r="A34" s="56" t="s">
        <v>226</v>
      </c>
      <c r="B34" s="56" t="s">
        <v>5</v>
      </c>
      <c r="C34" s="56" t="s">
        <v>194</v>
      </c>
      <c r="D34" s="56" t="s">
        <v>222</v>
      </c>
      <c r="E34" s="56" t="s">
        <v>1</v>
      </c>
      <c r="F34" s="56" t="s">
        <v>194</v>
      </c>
      <c r="G34" s="132">
        <v>566</v>
      </c>
      <c r="H34" s="139">
        <v>114</v>
      </c>
      <c r="I34" s="29">
        <v>93916</v>
      </c>
      <c r="J34" s="29">
        <v>20344</v>
      </c>
      <c r="K34" s="29">
        <v>60993</v>
      </c>
      <c r="L34" s="29">
        <v>15832</v>
      </c>
      <c r="M34" s="51">
        <f t="shared" si="4"/>
        <v>0.64944205460198479</v>
      </c>
      <c r="N34" s="51">
        <f t="shared" si="5"/>
        <v>0.77821470703893036</v>
      </c>
      <c r="O34" s="29">
        <v>5026462</v>
      </c>
      <c r="P34" s="29">
        <v>498673</v>
      </c>
      <c r="Q34" s="29">
        <v>313929</v>
      </c>
      <c r="R34" s="29">
        <v>29487</v>
      </c>
      <c r="S34" s="49">
        <f t="shared" si="6"/>
        <v>6.2455261772594722E-2</v>
      </c>
      <c r="T34" s="49">
        <f t="shared" si="7"/>
        <v>5.9130933497502369E-2</v>
      </c>
    </row>
    <row r="35" spans="1:20" s="37" customFormat="1" ht="12" x14ac:dyDescent="0.2">
      <c r="A35" s="56" t="s">
        <v>226</v>
      </c>
      <c r="B35" s="56" t="s">
        <v>5</v>
      </c>
      <c r="C35" s="56" t="s">
        <v>194</v>
      </c>
      <c r="D35" s="56" t="s">
        <v>385</v>
      </c>
      <c r="E35" s="56" t="s">
        <v>165</v>
      </c>
      <c r="F35" s="56" t="s">
        <v>194</v>
      </c>
      <c r="G35" s="132">
        <v>387</v>
      </c>
      <c r="H35" s="139">
        <v>195</v>
      </c>
      <c r="I35" s="29">
        <v>23171</v>
      </c>
      <c r="J35" s="29">
        <v>10848</v>
      </c>
      <c r="K35" s="29">
        <v>17584</v>
      </c>
      <c r="L35" s="29">
        <v>6602</v>
      </c>
      <c r="M35" s="51">
        <f t="shared" si="4"/>
        <v>0.75887963402529024</v>
      </c>
      <c r="N35" s="51">
        <f t="shared" si="5"/>
        <v>0.60859144542772858</v>
      </c>
      <c r="O35" s="29">
        <v>151757</v>
      </c>
      <c r="P35" s="29">
        <v>154750</v>
      </c>
      <c r="Q35" s="29">
        <v>0</v>
      </c>
      <c r="R35" s="29">
        <v>149</v>
      </c>
      <c r="S35" s="49">
        <f t="shared" si="6"/>
        <v>0</v>
      </c>
      <c r="T35" s="49">
        <f t="shared" si="7"/>
        <v>9.6284329563812597E-4</v>
      </c>
    </row>
    <row r="36" spans="1:20" s="37" customFormat="1" ht="12" x14ac:dyDescent="0.2">
      <c r="A36" s="56" t="s">
        <v>226</v>
      </c>
      <c r="B36" s="56" t="s">
        <v>5</v>
      </c>
      <c r="C36" s="56" t="s">
        <v>194</v>
      </c>
      <c r="D36" s="56" t="s">
        <v>374</v>
      </c>
      <c r="E36" s="56" t="s">
        <v>156</v>
      </c>
      <c r="F36" s="56" t="s">
        <v>194</v>
      </c>
      <c r="G36" s="132">
        <v>1113</v>
      </c>
      <c r="H36" s="139">
        <v>529</v>
      </c>
      <c r="I36" s="29">
        <v>116293</v>
      </c>
      <c r="J36" s="29">
        <v>54692</v>
      </c>
      <c r="K36" s="29">
        <v>71758</v>
      </c>
      <c r="L36" s="29">
        <v>41881</v>
      </c>
      <c r="M36" s="51">
        <f t="shared" si="4"/>
        <v>0.61704487802361274</v>
      </c>
      <c r="N36" s="51">
        <f t="shared" si="5"/>
        <v>0.7657609888100636</v>
      </c>
      <c r="O36" s="29">
        <v>5924456</v>
      </c>
      <c r="P36" s="29">
        <v>1625321</v>
      </c>
      <c r="Q36" s="29">
        <v>95304</v>
      </c>
      <c r="R36" s="29">
        <v>158155</v>
      </c>
      <c r="S36" s="49">
        <f t="shared" si="6"/>
        <v>1.6086540266313058E-2</v>
      </c>
      <c r="T36" s="49">
        <f t="shared" si="7"/>
        <v>9.7306931984512596E-2</v>
      </c>
    </row>
    <row r="37" spans="1:20" s="37" customFormat="1" ht="12" x14ac:dyDescent="0.2">
      <c r="A37" s="56" t="s">
        <v>226</v>
      </c>
      <c r="B37" s="56" t="s">
        <v>5</v>
      </c>
      <c r="C37" s="56" t="s">
        <v>194</v>
      </c>
      <c r="D37" s="56" t="s">
        <v>383</v>
      </c>
      <c r="E37" s="56" t="s">
        <v>163</v>
      </c>
      <c r="F37" s="56" t="s">
        <v>194</v>
      </c>
      <c r="G37" s="132">
        <v>104</v>
      </c>
      <c r="H37" s="139">
        <v>60</v>
      </c>
      <c r="I37" s="29">
        <v>3750</v>
      </c>
      <c r="J37" s="29">
        <v>2382</v>
      </c>
      <c r="K37" s="29">
        <v>3467</v>
      </c>
      <c r="L37" s="29">
        <v>1975</v>
      </c>
      <c r="M37" s="51">
        <f t="shared" si="4"/>
        <v>0.92453333333333332</v>
      </c>
      <c r="N37" s="51">
        <f t="shared" si="5"/>
        <v>0.829135180520571</v>
      </c>
      <c r="O37" s="29">
        <v>154600</v>
      </c>
      <c r="P37" s="29">
        <v>87900</v>
      </c>
      <c r="Q37" s="29">
        <v>181</v>
      </c>
      <c r="R37" s="29">
        <v>540</v>
      </c>
      <c r="S37" s="49">
        <f t="shared" si="6"/>
        <v>1.1707632600258732E-3</v>
      </c>
      <c r="T37" s="49">
        <f t="shared" si="7"/>
        <v>6.1433447098976105E-3</v>
      </c>
    </row>
    <row r="38" spans="1:20" s="37" customFormat="1" ht="12" x14ac:dyDescent="0.2">
      <c r="A38" s="56" t="s">
        <v>226</v>
      </c>
      <c r="B38" s="56" t="s">
        <v>5</v>
      </c>
      <c r="C38" s="56" t="s">
        <v>194</v>
      </c>
      <c r="D38" s="56" t="s">
        <v>290</v>
      </c>
      <c r="E38" s="56" t="s">
        <v>70</v>
      </c>
      <c r="F38" s="56" t="s">
        <v>194</v>
      </c>
      <c r="G38" s="132">
        <v>1</v>
      </c>
      <c r="H38" s="138"/>
      <c r="I38" s="29">
        <v>150</v>
      </c>
      <c r="J38" s="58"/>
      <c r="K38" s="29">
        <v>139</v>
      </c>
      <c r="L38" s="58"/>
      <c r="M38" s="51">
        <f t="shared" si="4"/>
        <v>0.92666666666666664</v>
      </c>
      <c r="N38" s="51" t="e">
        <f t="shared" si="5"/>
        <v>#DIV/0!</v>
      </c>
      <c r="O38" s="29">
        <v>724</v>
      </c>
      <c r="P38" s="58"/>
      <c r="Q38" s="29">
        <v>0</v>
      </c>
      <c r="R38" s="58"/>
      <c r="S38" s="49">
        <f t="shared" si="6"/>
        <v>0</v>
      </c>
      <c r="T38" s="49" t="e">
        <f t="shared" si="7"/>
        <v>#DIV/0!</v>
      </c>
    </row>
    <row r="39" spans="1:20" s="37" customFormat="1" ht="12" x14ac:dyDescent="0.2">
      <c r="A39" s="56" t="s">
        <v>226</v>
      </c>
      <c r="B39" s="56" t="s">
        <v>5</v>
      </c>
      <c r="C39" s="56" t="s">
        <v>194</v>
      </c>
      <c r="D39" s="56" t="s">
        <v>342</v>
      </c>
      <c r="E39" s="56" t="s">
        <v>122</v>
      </c>
      <c r="F39" s="56" t="s">
        <v>194</v>
      </c>
      <c r="G39" s="132">
        <v>853</v>
      </c>
      <c r="H39" s="139">
        <v>339</v>
      </c>
      <c r="I39" s="29">
        <v>41083</v>
      </c>
      <c r="J39" s="29">
        <v>16272</v>
      </c>
      <c r="K39" s="29">
        <v>31921</v>
      </c>
      <c r="L39" s="29">
        <v>12252</v>
      </c>
      <c r="M39" s="51">
        <f t="shared" si="4"/>
        <v>0.77698804858457271</v>
      </c>
      <c r="N39" s="51">
        <f t="shared" si="5"/>
        <v>0.75294985250737467</v>
      </c>
      <c r="O39" s="29">
        <v>867778</v>
      </c>
      <c r="P39" s="29">
        <v>352999</v>
      </c>
      <c r="Q39" s="29">
        <v>29263</v>
      </c>
      <c r="R39" s="29">
        <v>8246</v>
      </c>
      <c r="S39" s="49">
        <f t="shared" si="6"/>
        <v>3.3721758329895435E-2</v>
      </c>
      <c r="T39" s="49">
        <f t="shared" si="7"/>
        <v>2.3359839546287668E-2</v>
      </c>
    </row>
    <row r="40" spans="1:20" s="37" customFormat="1" ht="12" x14ac:dyDescent="0.2">
      <c r="A40" s="56" t="s">
        <v>226</v>
      </c>
      <c r="B40" s="56" t="s">
        <v>5</v>
      </c>
      <c r="C40" s="56" t="s">
        <v>194</v>
      </c>
      <c r="D40" s="56" t="s">
        <v>376</v>
      </c>
      <c r="E40" s="56" t="s">
        <v>158</v>
      </c>
      <c r="F40" s="56" t="s">
        <v>194</v>
      </c>
      <c r="G40" s="132">
        <v>1134</v>
      </c>
      <c r="H40" s="139">
        <v>581</v>
      </c>
      <c r="I40" s="29">
        <v>62763</v>
      </c>
      <c r="J40" s="29">
        <v>33028</v>
      </c>
      <c r="K40" s="29">
        <v>51828</v>
      </c>
      <c r="L40" s="29">
        <v>24708</v>
      </c>
      <c r="M40" s="51">
        <f t="shared" si="4"/>
        <v>0.82577314659911094</v>
      </c>
      <c r="N40" s="51">
        <f t="shared" si="5"/>
        <v>0.74809252755237976</v>
      </c>
      <c r="O40" s="29">
        <v>963086</v>
      </c>
      <c r="P40" s="29">
        <v>573312</v>
      </c>
      <c r="Q40" s="29">
        <v>5607</v>
      </c>
      <c r="R40" s="29">
        <v>2975</v>
      </c>
      <c r="S40" s="49">
        <f t="shared" si="6"/>
        <v>5.8219099851934304E-3</v>
      </c>
      <c r="T40" s="49">
        <f t="shared" si="7"/>
        <v>5.1891465728957356E-3</v>
      </c>
    </row>
    <row r="41" spans="1:20" s="37" customFormat="1" ht="12" x14ac:dyDescent="0.2">
      <c r="A41" s="56" t="s">
        <v>226</v>
      </c>
      <c r="B41" s="56" t="s">
        <v>5</v>
      </c>
      <c r="C41" s="56" t="s">
        <v>194</v>
      </c>
      <c r="D41" s="56" t="s">
        <v>228</v>
      </c>
      <c r="E41" s="56" t="s">
        <v>7</v>
      </c>
      <c r="F41" s="56" t="s">
        <v>194</v>
      </c>
      <c r="G41" s="132">
        <v>3451</v>
      </c>
      <c r="H41" s="139">
        <v>1460</v>
      </c>
      <c r="I41" s="29">
        <v>580346</v>
      </c>
      <c r="J41" s="29">
        <v>247935</v>
      </c>
      <c r="K41" s="29">
        <v>448716</v>
      </c>
      <c r="L41" s="29">
        <v>179527</v>
      </c>
      <c r="M41" s="51">
        <f t="shared" si="4"/>
        <v>0.7731870298063569</v>
      </c>
      <c r="N41" s="51">
        <f t="shared" si="5"/>
        <v>0.72408897493294611</v>
      </c>
      <c r="O41" s="29">
        <v>36967971</v>
      </c>
      <c r="P41" s="29">
        <v>15813775</v>
      </c>
      <c r="Q41" s="29">
        <v>1969114</v>
      </c>
      <c r="R41" s="29">
        <v>525772</v>
      </c>
      <c r="S41" s="49">
        <f t="shared" si="6"/>
        <v>5.326540642438829E-2</v>
      </c>
      <c r="T41" s="49">
        <f t="shared" si="7"/>
        <v>3.3247722318042343E-2</v>
      </c>
    </row>
    <row r="42" spans="1:20" s="37" customFormat="1" ht="12" x14ac:dyDescent="0.2">
      <c r="A42" s="56" t="s">
        <v>226</v>
      </c>
      <c r="B42" s="56" t="s">
        <v>5</v>
      </c>
      <c r="C42" s="56" t="s">
        <v>194</v>
      </c>
      <c r="D42" s="56" t="s">
        <v>360</v>
      </c>
      <c r="E42" s="56" t="s">
        <v>141</v>
      </c>
      <c r="F42" s="56" t="s">
        <v>194</v>
      </c>
      <c r="G42" s="132">
        <v>9</v>
      </c>
      <c r="H42" s="139">
        <v>16</v>
      </c>
      <c r="I42" s="29">
        <v>534</v>
      </c>
      <c r="J42" s="29">
        <v>1000</v>
      </c>
      <c r="K42" s="29">
        <v>398</v>
      </c>
      <c r="L42" s="29">
        <v>393</v>
      </c>
      <c r="M42" s="51">
        <f t="shared" si="4"/>
        <v>0.74531835205992514</v>
      </c>
      <c r="N42" s="51">
        <f t="shared" si="5"/>
        <v>0.39300000000000002</v>
      </c>
      <c r="O42" s="29">
        <v>16500</v>
      </c>
      <c r="P42" s="29">
        <v>30500</v>
      </c>
      <c r="Q42" s="29">
        <v>36</v>
      </c>
      <c r="R42" s="29">
        <v>0</v>
      </c>
      <c r="S42" s="49">
        <f t="shared" si="6"/>
        <v>2.1818181818181819E-3</v>
      </c>
      <c r="T42" s="49">
        <f t="shared" si="7"/>
        <v>0</v>
      </c>
    </row>
    <row r="43" spans="1:20" s="37" customFormat="1" ht="12" x14ac:dyDescent="0.2">
      <c r="A43" s="56" t="s">
        <v>226</v>
      </c>
      <c r="B43" s="56" t="s">
        <v>5</v>
      </c>
      <c r="C43" s="56" t="s">
        <v>194</v>
      </c>
      <c r="D43" s="56" t="s">
        <v>353</v>
      </c>
      <c r="E43" s="56" t="s">
        <v>134</v>
      </c>
      <c r="F43" s="56" t="s">
        <v>194</v>
      </c>
      <c r="G43" s="132">
        <v>104</v>
      </c>
      <c r="H43" s="139">
        <v>43</v>
      </c>
      <c r="I43" s="29">
        <v>5066</v>
      </c>
      <c r="J43" s="29">
        <v>2460</v>
      </c>
      <c r="K43" s="29">
        <v>4134</v>
      </c>
      <c r="L43" s="29">
        <v>1829</v>
      </c>
      <c r="M43" s="51">
        <f t="shared" si="4"/>
        <v>0.81602842479273585</v>
      </c>
      <c r="N43" s="51">
        <f t="shared" si="5"/>
        <v>0.74349593495934962</v>
      </c>
      <c r="O43" s="29">
        <v>157800</v>
      </c>
      <c r="P43" s="29">
        <v>73500</v>
      </c>
      <c r="Q43" s="29">
        <v>494</v>
      </c>
      <c r="R43" s="29">
        <v>0</v>
      </c>
      <c r="S43" s="49">
        <f t="shared" si="6"/>
        <v>3.1305449936628645E-3</v>
      </c>
      <c r="T43" s="49">
        <f t="shared" si="7"/>
        <v>0</v>
      </c>
    </row>
    <row r="44" spans="1:20" s="37" customFormat="1" ht="12" x14ac:dyDescent="0.2">
      <c r="A44" s="56" t="s">
        <v>226</v>
      </c>
      <c r="B44" s="56" t="s">
        <v>5</v>
      </c>
      <c r="C44" s="56" t="s">
        <v>194</v>
      </c>
      <c r="D44" s="56" t="s">
        <v>361</v>
      </c>
      <c r="E44" s="56" t="s">
        <v>142</v>
      </c>
      <c r="F44" s="56" t="s">
        <v>194</v>
      </c>
      <c r="G44" s="132">
        <v>677</v>
      </c>
      <c r="H44" s="139">
        <v>175</v>
      </c>
      <c r="I44" s="29">
        <v>32783</v>
      </c>
      <c r="J44" s="29">
        <v>8412</v>
      </c>
      <c r="K44" s="29">
        <v>22270</v>
      </c>
      <c r="L44" s="29">
        <v>4989</v>
      </c>
      <c r="M44" s="51">
        <f t="shared" si="4"/>
        <v>0.67931549888661802</v>
      </c>
      <c r="N44" s="51">
        <f t="shared" si="5"/>
        <v>0.59308131241084161</v>
      </c>
      <c r="O44" s="29">
        <v>227728</v>
      </c>
      <c r="P44" s="29">
        <v>61593</v>
      </c>
      <c r="Q44" s="29">
        <v>0</v>
      </c>
      <c r="R44" s="29">
        <v>0</v>
      </c>
      <c r="S44" s="49">
        <f t="shared" si="6"/>
        <v>0</v>
      </c>
      <c r="T44" s="49">
        <f t="shared" si="7"/>
        <v>0</v>
      </c>
    </row>
    <row r="45" spans="1:20" s="37" customFormat="1" ht="12" x14ac:dyDescent="0.2">
      <c r="A45" s="56" t="s">
        <v>226</v>
      </c>
      <c r="B45" s="56" t="s">
        <v>5</v>
      </c>
      <c r="C45" s="56" t="s">
        <v>194</v>
      </c>
      <c r="D45" s="56" t="s">
        <v>300</v>
      </c>
      <c r="E45" s="56" t="s">
        <v>79</v>
      </c>
      <c r="F45" s="56" t="s">
        <v>194</v>
      </c>
      <c r="G45" s="132">
        <v>1454</v>
      </c>
      <c r="H45" s="139">
        <v>273</v>
      </c>
      <c r="I45" s="29">
        <v>259182</v>
      </c>
      <c r="J45" s="29">
        <v>47050</v>
      </c>
      <c r="K45" s="29">
        <v>210750</v>
      </c>
      <c r="L45" s="29">
        <v>42766</v>
      </c>
      <c r="M45" s="51">
        <f t="shared" si="4"/>
        <v>0.81313517142394143</v>
      </c>
      <c r="N45" s="51">
        <f t="shared" si="5"/>
        <v>0.90894792773645061</v>
      </c>
      <c r="O45" s="29">
        <v>12160402</v>
      </c>
      <c r="P45" s="29">
        <v>3448310</v>
      </c>
      <c r="Q45" s="29">
        <v>2431728</v>
      </c>
      <c r="R45" s="29">
        <v>781524</v>
      </c>
      <c r="S45" s="49">
        <f t="shared" si="6"/>
        <v>0.19997102069487505</v>
      </c>
      <c r="T45" s="49">
        <f t="shared" si="7"/>
        <v>0.22663971626680895</v>
      </c>
    </row>
    <row r="46" spans="1:20" s="37" customFormat="1" ht="12" x14ac:dyDescent="0.2">
      <c r="A46" s="56" t="s">
        <v>226</v>
      </c>
      <c r="B46" s="56" t="s">
        <v>5</v>
      </c>
      <c r="C46" s="56" t="s">
        <v>194</v>
      </c>
      <c r="D46" s="56" t="s">
        <v>301</v>
      </c>
      <c r="E46" s="56" t="s">
        <v>80</v>
      </c>
      <c r="F46" s="56" t="s">
        <v>194</v>
      </c>
      <c r="G46" s="132">
        <v>71</v>
      </c>
      <c r="H46" s="139">
        <v>36</v>
      </c>
      <c r="I46" s="29">
        <v>11865</v>
      </c>
      <c r="J46" s="29">
        <v>6470</v>
      </c>
      <c r="K46" s="29">
        <v>7439</v>
      </c>
      <c r="L46" s="29">
        <v>4033</v>
      </c>
      <c r="M46" s="51">
        <f t="shared" si="4"/>
        <v>0.62697008006742516</v>
      </c>
      <c r="N46" s="51">
        <f t="shared" si="5"/>
        <v>0.62333848531684699</v>
      </c>
      <c r="O46" s="29">
        <v>299015</v>
      </c>
      <c r="P46" s="29">
        <v>164568</v>
      </c>
      <c r="Q46" s="29">
        <v>569</v>
      </c>
      <c r="R46" s="29">
        <v>741</v>
      </c>
      <c r="S46" s="49">
        <f t="shared" si="6"/>
        <v>1.9029145695032021E-3</v>
      </c>
      <c r="T46" s="49">
        <f t="shared" si="7"/>
        <v>4.5026979728744346E-3</v>
      </c>
    </row>
    <row r="47" spans="1:20" s="37" customFormat="1" ht="12" x14ac:dyDescent="0.2">
      <c r="A47" s="56" t="s">
        <v>226</v>
      </c>
      <c r="B47" s="56" t="s">
        <v>5</v>
      </c>
      <c r="C47" s="56" t="s">
        <v>194</v>
      </c>
      <c r="D47" s="56" t="s">
        <v>298</v>
      </c>
      <c r="E47" s="56" t="s">
        <v>77</v>
      </c>
      <c r="F47" s="56" t="s">
        <v>194</v>
      </c>
      <c r="G47" s="132">
        <v>2</v>
      </c>
      <c r="H47" s="138"/>
      <c r="I47" s="29">
        <v>306</v>
      </c>
      <c r="J47" s="58"/>
      <c r="K47" s="29">
        <v>269</v>
      </c>
      <c r="L47" s="58"/>
      <c r="M47" s="51">
        <f t="shared" si="4"/>
        <v>0.87908496732026142</v>
      </c>
      <c r="N47" s="51" t="e">
        <f t="shared" si="5"/>
        <v>#DIV/0!</v>
      </c>
      <c r="O47" s="29">
        <v>7438</v>
      </c>
      <c r="P47" s="58"/>
      <c r="Q47" s="29">
        <v>0</v>
      </c>
      <c r="R47" s="58"/>
      <c r="S47" s="49">
        <f t="shared" si="6"/>
        <v>0</v>
      </c>
      <c r="T47" s="49" t="e">
        <f t="shared" si="7"/>
        <v>#DIV/0!</v>
      </c>
    </row>
    <row r="48" spans="1:20" s="37" customFormat="1" ht="12" x14ac:dyDescent="0.2">
      <c r="A48" s="56" t="s">
        <v>226</v>
      </c>
      <c r="B48" s="56" t="s">
        <v>5</v>
      </c>
      <c r="C48" s="56" t="s">
        <v>194</v>
      </c>
      <c r="D48" s="56" t="s">
        <v>229</v>
      </c>
      <c r="E48" s="56" t="s">
        <v>8</v>
      </c>
      <c r="F48" s="56" t="s">
        <v>194</v>
      </c>
      <c r="G48" s="132">
        <v>7</v>
      </c>
      <c r="H48" s="138"/>
      <c r="I48" s="29">
        <v>1226</v>
      </c>
      <c r="J48" s="58"/>
      <c r="K48" s="29">
        <v>875</v>
      </c>
      <c r="L48" s="58"/>
      <c r="M48" s="51">
        <f t="shared" si="4"/>
        <v>0.71370309951060362</v>
      </c>
      <c r="N48" s="51" t="e">
        <f t="shared" si="5"/>
        <v>#DIV/0!</v>
      </c>
      <c r="O48" s="29">
        <v>62462</v>
      </c>
      <c r="P48" s="58"/>
      <c r="Q48" s="29">
        <v>816</v>
      </c>
      <c r="R48" s="58"/>
      <c r="S48" s="49">
        <f t="shared" si="6"/>
        <v>1.3063942877269379E-2</v>
      </c>
      <c r="T48" s="49" t="e">
        <f t="shared" si="7"/>
        <v>#DIV/0!</v>
      </c>
    </row>
    <row r="49" spans="1:20" s="37" customFormat="1" ht="12" x14ac:dyDescent="0.2">
      <c r="A49" s="56" t="s">
        <v>226</v>
      </c>
      <c r="B49" s="56" t="s">
        <v>5</v>
      </c>
      <c r="C49" s="56" t="s">
        <v>194</v>
      </c>
      <c r="D49" s="56" t="s">
        <v>280</v>
      </c>
      <c r="E49" s="56" t="s">
        <v>152</v>
      </c>
      <c r="F49" s="56" t="s">
        <v>194</v>
      </c>
      <c r="G49" s="132">
        <v>54</v>
      </c>
      <c r="H49" s="138"/>
      <c r="I49" s="29">
        <v>2691</v>
      </c>
      <c r="J49" s="58"/>
      <c r="K49" s="29">
        <v>1619</v>
      </c>
      <c r="L49" s="58"/>
      <c r="M49" s="51">
        <f t="shared" si="4"/>
        <v>0.60163507989594944</v>
      </c>
      <c r="N49" s="51" t="e">
        <f t="shared" si="5"/>
        <v>#DIV/0!</v>
      </c>
      <c r="O49" s="29">
        <v>16510</v>
      </c>
      <c r="P49" s="58"/>
      <c r="Q49" s="29">
        <v>0</v>
      </c>
      <c r="R49" s="58"/>
      <c r="S49" s="49">
        <f t="shared" si="6"/>
        <v>0</v>
      </c>
      <c r="T49" s="49" t="e">
        <f t="shared" si="7"/>
        <v>#DIV/0!</v>
      </c>
    </row>
    <row r="50" spans="1:20" s="37" customFormat="1" ht="12" x14ac:dyDescent="0.2">
      <c r="A50" s="56" t="s">
        <v>301</v>
      </c>
      <c r="B50" s="56" t="s">
        <v>80</v>
      </c>
      <c r="C50" s="56" t="s">
        <v>194</v>
      </c>
      <c r="D50" s="56" t="s">
        <v>224</v>
      </c>
      <c r="E50" s="56" t="s">
        <v>3</v>
      </c>
      <c r="F50" s="56" t="s">
        <v>194</v>
      </c>
      <c r="G50" s="132">
        <v>5158</v>
      </c>
      <c r="H50" s="139">
        <v>2427</v>
      </c>
      <c r="I50" s="29">
        <v>876125</v>
      </c>
      <c r="J50" s="29">
        <v>413858</v>
      </c>
      <c r="K50" s="29">
        <v>733251</v>
      </c>
      <c r="L50" s="29">
        <v>292897</v>
      </c>
      <c r="M50" s="51">
        <f t="shared" si="4"/>
        <v>0.83692509630475098</v>
      </c>
      <c r="N50" s="51">
        <f t="shared" si="5"/>
        <v>0.70772342204330951</v>
      </c>
      <c r="O50" s="29">
        <v>40068230</v>
      </c>
      <c r="P50" s="29">
        <v>21890821</v>
      </c>
      <c r="Q50" s="29">
        <v>449939</v>
      </c>
      <c r="R50" s="29">
        <v>189206</v>
      </c>
      <c r="S50" s="49">
        <f t="shared" si="6"/>
        <v>1.1229320586409731E-2</v>
      </c>
      <c r="T50" s="49">
        <f t="shared" si="7"/>
        <v>8.6431660100824911E-3</v>
      </c>
    </row>
    <row r="51" spans="1:20" s="37" customFormat="1" ht="12" x14ac:dyDescent="0.2">
      <c r="A51" s="56" t="s">
        <v>301</v>
      </c>
      <c r="B51" s="56" t="s">
        <v>80</v>
      </c>
      <c r="C51" s="56" t="s">
        <v>194</v>
      </c>
      <c r="D51" s="56" t="s">
        <v>337</v>
      </c>
      <c r="E51" s="56" t="s">
        <v>117</v>
      </c>
      <c r="F51" s="56" t="s">
        <v>194</v>
      </c>
      <c r="G51" s="132">
        <v>622</v>
      </c>
      <c r="H51" s="139">
        <v>252</v>
      </c>
      <c r="I51" s="29">
        <v>34268</v>
      </c>
      <c r="J51" s="29">
        <v>13576</v>
      </c>
      <c r="K51" s="29">
        <v>25690</v>
      </c>
      <c r="L51" s="29">
        <v>9658</v>
      </c>
      <c r="M51" s="51">
        <f t="shared" si="4"/>
        <v>0.74967900081708883</v>
      </c>
      <c r="N51" s="51">
        <f t="shared" si="5"/>
        <v>0.71140247495580433</v>
      </c>
      <c r="O51" s="29">
        <v>236858</v>
      </c>
      <c r="P51" s="29">
        <v>120388</v>
      </c>
      <c r="Q51" s="29">
        <v>616</v>
      </c>
      <c r="R51" s="29">
        <v>0</v>
      </c>
      <c r="S51" s="49">
        <f t="shared" si="6"/>
        <v>2.6007143520590395E-3</v>
      </c>
      <c r="T51" s="49">
        <f t="shared" si="7"/>
        <v>0</v>
      </c>
    </row>
    <row r="52" spans="1:20" s="37" customFormat="1" ht="12" x14ac:dyDescent="0.2">
      <c r="A52" s="56" t="s">
        <v>301</v>
      </c>
      <c r="B52" s="56" t="s">
        <v>80</v>
      </c>
      <c r="C52" s="56" t="s">
        <v>194</v>
      </c>
      <c r="D52" s="56" t="s">
        <v>345</v>
      </c>
      <c r="E52" s="56" t="s">
        <v>125</v>
      </c>
      <c r="F52" s="56" t="s">
        <v>194</v>
      </c>
      <c r="G52" s="132">
        <v>357</v>
      </c>
      <c r="H52" s="139">
        <v>146</v>
      </c>
      <c r="I52" s="29">
        <v>19684</v>
      </c>
      <c r="J52" s="29">
        <v>7912</v>
      </c>
      <c r="K52" s="29">
        <v>15969</v>
      </c>
      <c r="L52" s="29">
        <v>5929</v>
      </c>
      <c r="M52" s="51">
        <f t="shared" si="4"/>
        <v>0.81126803495224553</v>
      </c>
      <c r="N52" s="51">
        <f t="shared" si="5"/>
        <v>0.74936804853387262</v>
      </c>
      <c r="O52" s="29">
        <v>123316</v>
      </c>
      <c r="P52" s="29">
        <v>61016</v>
      </c>
      <c r="Q52" s="29">
        <v>0</v>
      </c>
      <c r="R52" s="29">
        <v>0</v>
      </c>
      <c r="S52" s="49">
        <f t="shared" si="6"/>
        <v>0</v>
      </c>
      <c r="T52" s="49">
        <f t="shared" si="7"/>
        <v>0</v>
      </c>
    </row>
    <row r="53" spans="1:20" s="37" customFormat="1" ht="12" x14ac:dyDescent="0.2">
      <c r="A53" s="56" t="s">
        <v>301</v>
      </c>
      <c r="B53" s="56" t="s">
        <v>80</v>
      </c>
      <c r="C53" s="56" t="s">
        <v>194</v>
      </c>
      <c r="D53" s="56" t="s">
        <v>368</v>
      </c>
      <c r="E53" s="56" t="s">
        <v>149</v>
      </c>
      <c r="F53" s="56" t="s">
        <v>194</v>
      </c>
      <c r="G53" s="132">
        <v>145</v>
      </c>
      <c r="H53" s="139">
        <v>57</v>
      </c>
      <c r="I53" s="29">
        <v>7932</v>
      </c>
      <c r="J53" s="29">
        <v>3144</v>
      </c>
      <c r="K53" s="29">
        <v>6289</v>
      </c>
      <c r="L53" s="29">
        <v>2093</v>
      </c>
      <c r="M53" s="51">
        <f t="shared" si="4"/>
        <v>0.79286434694906704</v>
      </c>
      <c r="N53" s="51">
        <f t="shared" si="5"/>
        <v>0.66571246819338425</v>
      </c>
      <c r="O53" s="29">
        <v>52549</v>
      </c>
      <c r="P53" s="29">
        <v>16675</v>
      </c>
      <c r="Q53" s="29">
        <v>0</v>
      </c>
      <c r="R53" s="29">
        <v>0</v>
      </c>
      <c r="S53" s="49">
        <f t="shared" si="6"/>
        <v>0</v>
      </c>
      <c r="T53" s="49">
        <f t="shared" si="7"/>
        <v>0</v>
      </c>
    </row>
    <row r="54" spans="1:20" s="37" customFormat="1" ht="12" x14ac:dyDescent="0.2">
      <c r="A54" s="56" t="s">
        <v>301</v>
      </c>
      <c r="B54" s="56" t="s">
        <v>80</v>
      </c>
      <c r="C54" s="56" t="s">
        <v>194</v>
      </c>
      <c r="D54" s="56" t="s">
        <v>361</v>
      </c>
      <c r="E54" s="56" t="s">
        <v>142</v>
      </c>
      <c r="F54" s="56" t="s">
        <v>194</v>
      </c>
      <c r="G54" s="132">
        <v>640</v>
      </c>
      <c r="H54" s="139">
        <v>230</v>
      </c>
      <c r="I54" s="29">
        <v>30981</v>
      </c>
      <c r="J54" s="29">
        <v>11065</v>
      </c>
      <c r="K54" s="29">
        <v>20197</v>
      </c>
      <c r="L54" s="29">
        <v>6442</v>
      </c>
      <c r="M54" s="51">
        <f t="shared" si="4"/>
        <v>0.65191569026177332</v>
      </c>
      <c r="N54" s="51">
        <f t="shared" si="5"/>
        <v>0.5821961138725712</v>
      </c>
      <c r="O54" s="29">
        <v>232435</v>
      </c>
      <c r="P54" s="29">
        <v>121671</v>
      </c>
      <c r="Q54" s="29">
        <v>0</v>
      </c>
      <c r="R54" s="29">
        <v>0</v>
      </c>
      <c r="S54" s="49">
        <f t="shared" si="6"/>
        <v>0</v>
      </c>
      <c r="T54" s="49">
        <f t="shared" si="7"/>
        <v>0</v>
      </c>
    </row>
    <row r="55" spans="1:20" s="37" customFormat="1" ht="12" x14ac:dyDescent="0.2">
      <c r="A55" s="56" t="s">
        <v>301</v>
      </c>
      <c r="B55" s="56" t="s">
        <v>80</v>
      </c>
      <c r="C55" s="56" t="s">
        <v>194</v>
      </c>
      <c r="D55" s="56" t="s">
        <v>228</v>
      </c>
      <c r="E55" s="56" t="s">
        <v>7</v>
      </c>
      <c r="F55" s="56" t="s">
        <v>194</v>
      </c>
      <c r="G55" s="132">
        <v>990</v>
      </c>
      <c r="H55" s="139">
        <v>413</v>
      </c>
      <c r="I55" s="29">
        <v>168125</v>
      </c>
      <c r="J55" s="29">
        <v>70594</v>
      </c>
      <c r="K55" s="29">
        <v>121264</v>
      </c>
      <c r="L55" s="29">
        <v>42797</v>
      </c>
      <c r="M55" s="51">
        <f t="shared" si="4"/>
        <v>0.72127286245353162</v>
      </c>
      <c r="N55" s="51">
        <f t="shared" si="5"/>
        <v>0.6062413236252373</v>
      </c>
      <c r="O55" s="29">
        <v>9340606</v>
      </c>
      <c r="P55" s="29">
        <v>4490184</v>
      </c>
      <c r="Q55" s="29">
        <v>7907</v>
      </c>
      <c r="R55" s="29">
        <v>1440</v>
      </c>
      <c r="S55" s="49">
        <f t="shared" si="6"/>
        <v>8.4651895176822574E-4</v>
      </c>
      <c r="T55" s="49">
        <f t="shared" si="7"/>
        <v>3.2069955262412411E-4</v>
      </c>
    </row>
    <row r="56" spans="1:20" s="37" customFormat="1" ht="12" x14ac:dyDescent="0.2">
      <c r="A56" s="56" t="s">
        <v>301</v>
      </c>
      <c r="B56" s="56" t="s">
        <v>80</v>
      </c>
      <c r="C56" s="56" t="s">
        <v>194</v>
      </c>
      <c r="D56" s="56" t="s">
        <v>226</v>
      </c>
      <c r="E56" s="56" t="s">
        <v>5</v>
      </c>
      <c r="F56" s="56" t="s">
        <v>194</v>
      </c>
      <c r="G56" s="132">
        <v>72</v>
      </c>
      <c r="H56" s="139">
        <v>37</v>
      </c>
      <c r="I56" s="29">
        <v>12051</v>
      </c>
      <c r="J56" s="29">
        <v>6646</v>
      </c>
      <c r="K56" s="29">
        <v>7533</v>
      </c>
      <c r="L56" s="29">
        <v>4174</v>
      </c>
      <c r="M56" s="51">
        <f t="shared" si="4"/>
        <v>0.62509335324869308</v>
      </c>
      <c r="N56" s="51">
        <f t="shared" si="5"/>
        <v>0.62804694553114659</v>
      </c>
      <c r="O56" s="29">
        <v>289893</v>
      </c>
      <c r="P56" s="29">
        <v>186458</v>
      </c>
      <c r="Q56" s="29">
        <v>144</v>
      </c>
      <c r="R56" s="29">
        <v>78</v>
      </c>
      <c r="S56" s="49">
        <f t="shared" si="6"/>
        <v>4.9673500222495882E-4</v>
      </c>
      <c r="T56" s="49">
        <f t="shared" si="7"/>
        <v>4.1832477018953333E-4</v>
      </c>
    </row>
    <row r="57" spans="1:20" s="37" customFormat="1" ht="12" x14ac:dyDescent="0.2">
      <c r="A57" s="56" t="s">
        <v>301</v>
      </c>
      <c r="B57" s="56" t="s">
        <v>80</v>
      </c>
      <c r="C57" s="56" t="s">
        <v>194</v>
      </c>
      <c r="D57" s="56" t="s">
        <v>381</v>
      </c>
      <c r="E57" s="56" t="s">
        <v>161</v>
      </c>
      <c r="F57" s="56" t="s">
        <v>194</v>
      </c>
      <c r="G57" s="132">
        <v>266</v>
      </c>
      <c r="H57" s="139">
        <v>95</v>
      </c>
      <c r="I57" s="29">
        <v>13914</v>
      </c>
      <c r="J57" s="29">
        <v>4567</v>
      </c>
      <c r="K57" s="29">
        <v>11521</v>
      </c>
      <c r="L57" s="29">
        <v>3495</v>
      </c>
      <c r="M57" s="51">
        <f t="shared" si="4"/>
        <v>0.82801494897225814</v>
      </c>
      <c r="N57" s="51">
        <f t="shared" si="5"/>
        <v>0.76527260783884388</v>
      </c>
      <c r="O57" s="29">
        <v>439500</v>
      </c>
      <c r="P57" s="29">
        <v>143000</v>
      </c>
      <c r="Q57" s="29">
        <v>44</v>
      </c>
      <c r="R57" s="29">
        <v>33</v>
      </c>
      <c r="S57" s="49">
        <f t="shared" si="6"/>
        <v>1.0011376564277589E-4</v>
      </c>
      <c r="T57" s="49">
        <f t="shared" si="7"/>
        <v>2.3076923076923076E-4</v>
      </c>
    </row>
    <row r="58" spans="1:20" s="37" customFormat="1" ht="12" x14ac:dyDescent="0.2">
      <c r="A58" s="56" t="s">
        <v>301</v>
      </c>
      <c r="B58" s="56" t="s">
        <v>80</v>
      </c>
      <c r="C58" s="56" t="s">
        <v>194</v>
      </c>
      <c r="D58" s="56" t="s">
        <v>300</v>
      </c>
      <c r="E58" s="56" t="s">
        <v>79</v>
      </c>
      <c r="F58" s="56" t="s">
        <v>194</v>
      </c>
      <c r="G58" s="132">
        <v>56</v>
      </c>
      <c r="H58" s="138"/>
      <c r="I58" s="29">
        <v>10512</v>
      </c>
      <c r="J58" s="58"/>
      <c r="K58" s="29">
        <v>7514</v>
      </c>
      <c r="L58" s="58"/>
      <c r="M58" s="51">
        <f t="shared" si="4"/>
        <v>0.71480213089802136</v>
      </c>
      <c r="N58" s="51" t="e">
        <f t="shared" si="5"/>
        <v>#DIV/0!</v>
      </c>
      <c r="O58" s="29">
        <v>0</v>
      </c>
      <c r="P58" s="58"/>
      <c r="Q58" s="29">
        <v>0</v>
      </c>
      <c r="R58" s="58"/>
      <c r="S58" s="49" t="e">
        <f t="shared" si="6"/>
        <v>#DIV/0!</v>
      </c>
      <c r="T58" s="49" t="e">
        <f t="shared" si="7"/>
        <v>#DIV/0!</v>
      </c>
    </row>
    <row r="59" spans="1:20" s="37" customFormat="1" ht="12" x14ac:dyDescent="0.2">
      <c r="A59" s="56" t="s">
        <v>301</v>
      </c>
      <c r="B59" s="56" t="s">
        <v>80</v>
      </c>
      <c r="C59" s="56" t="s">
        <v>194</v>
      </c>
      <c r="D59" s="56" t="s">
        <v>227</v>
      </c>
      <c r="E59" s="56" t="s">
        <v>6</v>
      </c>
      <c r="F59" s="56" t="s">
        <v>194</v>
      </c>
      <c r="G59" s="132">
        <v>432</v>
      </c>
      <c r="H59" s="139">
        <v>52</v>
      </c>
      <c r="I59" s="29">
        <v>59455</v>
      </c>
      <c r="J59" s="29">
        <v>9376</v>
      </c>
      <c r="K59" s="29">
        <v>48503</v>
      </c>
      <c r="L59" s="29">
        <v>8075</v>
      </c>
      <c r="M59" s="51">
        <f t="shared" si="4"/>
        <v>0.81579345723656549</v>
      </c>
      <c r="N59" s="51">
        <f t="shared" si="5"/>
        <v>0.86124146757679176</v>
      </c>
      <c r="O59" s="29">
        <v>1043263</v>
      </c>
      <c r="P59" s="29">
        <v>213460</v>
      </c>
      <c r="Q59" s="29">
        <v>10063</v>
      </c>
      <c r="R59" s="29">
        <v>20</v>
      </c>
      <c r="S59" s="49">
        <f t="shared" si="6"/>
        <v>9.6456981604830221E-3</v>
      </c>
      <c r="T59" s="49">
        <f t="shared" si="7"/>
        <v>9.3694368968425001E-5</v>
      </c>
    </row>
    <row r="60" spans="1:20" s="37" customFormat="1" ht="12" x14ac:dyDescent="0.2">
      <c r="A60" s="56" t="s">
        <v>301</v>
      </c>
      <c r="B60" s="56" t="s">
        <v>80</v>
      </c>
      <c r="C60" s="56" t="s">
        <v>194</v>
      </c>
      <c r="D60" s="56" t="s">
        <v>314</v>
      </c>
      <c r="E60" s="56" t="s">
        <v>126</v>
      </c>
      <c r="F60" s="56" t="s">
        <v>194</v>
      </c>
      <c r="G60" s="132">
        <v>65</v>
      </c>
      <c r="H60" s="138"/>
      <c r="I60" s="29">
        <v>3277</v>
      </c>
      <c r="J60" s="58"/>
      <c r="K60" s="29">
        <v>2484</v>
      </c>
      <c r="L60" s="58"/>
      <c r="M60" s="51">
        <f t="shared" si="4"/>
        <v>0.75801037534330185</v>
      </c>
      <c r="N60" s="51" t="e">
        <f t="shared" si="5"/>
        <v>#DIV/0!</v>
      </c>
      <c r="O60" s="29">
        <v>33536</v>
      </c>
      <c r="P60" s="58"/>
      <c r="Q60" s="29">
        <v>0</v>
      </c>
      <c r="R60" s="58"/>
      <c r="S60" s="49">
        <f t="shared" si="6"/>
        <v>0</v>
      </c>
      <c r="T60" s="49" t="e">
        <f t="shared" si="7"/>
        <v>#DIV/0!</v>
      </c>
    </row>
    <row r="61" spans="1:20" s="37" customFormat="1" ht="12" x14ac:dyDescent="0.2">
      <c r="A61" s="56" t="s">
        <v>301</v>
      </c>
      <c r="B61" s="56" t="s">
        <v>80</v>
      </c>
      <c r="C61" s="56" t="s">
        <v>194</v>
      </c>
      <c r="D61" s="56" t="s">
        <v>222</v>
      </c>
      <c r="E61" s="56" t="s">
        <v>1</v>
      </c>
      <c r="F61" s="56" t="s">
        <v>194</v>
      </c>
      <c r="G61" s="132">
        <v>224</v>
      </c>
      <c r="H61" s="139">
        <v>39</v>
      </c>
      <c r="I61" s="29">
        <v>11338</v>
      </c>
      <c r="J61" s="29">
        <v>2246</v>
      </c>
      <c r="K61" s="29">
        <v>7941</v>
      </c>
      <c r="L61" s="29">
        <v>1198</v>
      </c>
      <c r="M61" s="51">
        <f t="shared" si="4"/>
        <v>0.70038807549832427</v>
      </c>
      <c r="N61" s="51">
        <f t="shared" si="5"/>
        <v>0.53339269813000889</v>
      </c>
      <c r="O61" s="29">
        <v>77208</v>
      </c>
      <c r="P61" s="29">
        <v>0</v>
      </c>
      <c r="Q61" s="29">
        <v>0</v>
      </c>
      <c r="R61" s="29">
        <v>0</v>
      </c>
      <c r="S61" s="49">
        <f t="shared" si="6"/>
        <v>0</v>
      </c>
      <c r="T61" s="49" t="e">
        <f t="shared" si="7"/>
        <v>#DIV/0!</v>
      </c>
    </row>
    <row r="62" spans="1:20" s="37" customFormat="1" ht="12" x14ac:dyDescent="0.2">
      <c r="A62" s="56" t="s">
        <v>301</v>
      </c>
      <c r="B62" s="56" t="s">
        <v>80</v>
      </c>
      <c r="C62" s="56" t="s">
        <v>194</v>
      </c>
      <c r="D62" s="56" t="s">
        <v>315</v>
      </c>
      <c r="E62" s="56" t="s">
        <v>96</v>
      </c>
      <c r="F62" s="56" t="s">
        <v>194</v>
      </c>
      <c r="G62" s="132">
        <v>194</v>
      </c>
      <c r="H62" s="139">
        <v>78</v>
      </c>
      <c r="I62" s="29">
        <v>33273</v>
      </c>
      <c r="J62" s="29">
        <v>13596</v>
      </c>
      <c r="K62" s="29">
        <v>21039</v>
      </c>
      <c r="L62" s="29">
        <v>10253</v>
      </c>
      <c r="M62" s="51">
        <f t="shared" si="4"/>
        <v>0.63231448922549816</v>
      </c>
      <c r="N62" s="51">
        <f t="shared" si="5"/>
        <v>0.75411885848779048</v>
      </c>
      <c r="O62" s="29">
        <v>757606</v>
      </c>
      <c r="P62" s="29">
        <v>330008</v>
      </c>
      <c r="Q62" s="29">
        <v>161</v>
      </c>
      <c r="R62" s="29">
        <v>69</v>
      </c>
      <c r="S62" s="49">
        <f t="shared" si="6"/>
        <v>2.125115165402597E-4</v>
      </c>
      <c r="T62" s="49">
        <f t="shared" si="7"/>
        <v>2.090858403432644E-4</v>
      </c>
    </row>
    <row r="63" spans="1:20" s="37" customFormat="1" ht="12" x14ac:dyDescent="0.2">
      <c r="A63" s="56" t="s">
        <v>301</v>
      </c>
      <c r="B63" s="56" t="s">
        <v>80</v>
      </c>
      <c r="C63" s="56" t="s">
        <v>194</v>
      </c>
      <c r="D63" s="56" t="s">
        <v>442</v>
      </c>
      <c r="E63" s="56" t="s">
        <v>441</v>
      </c>
      <c r="F63" s="56" t="s">
        <v>194</v>
      </c>
      <c r="G63" s="132">
        <v>10</v>
      </c>
      <c r="H63" s="138"/>
      <c r="I63" s="29">
        <v>488</v>
      </c>
      <c r="J63" s="58"/>
      <c r="K63" s="29">
        <v>226</v>
      </c>
      <c r="L63" s="58"/>
      <c r="M63" s="51">
        <f t="shared" si="4"/>
        <v>0.46311475409836067</v>
      </c>
      <c r="N63" s="51" t="e">
        <f t="shared" si="5"/>
        <v>#DIV/0!</v>
      </c>
      <c r="O63" s="29">
        <v>0</v>
      </c>
      <c r="P63" s="58"/>
      <c r="Q63" s="29">
        <v>0</v>
      </c>
      <c r="R63" s="58"/>
      <c r="S63" s="49" t="e">
        <f t="shared" si="6"/>
        <v>#DIV/0!</v>
      </c>
      <c r="T63" s="49" t="e">
        <f t="shared" si="7"/>
        <v>#DIV/0!</v>
      </c>
    </row>
    <row r="64" spans="1:20" s="37" customFormat="1" ht="12" x14ac:dyDescent="0.2">
      <c r="A64" s="56" t="s">
        <v>375</v>
      </c>
      <c r="B64" s="56" t="s">
        <v>157</v>
      </c>
      <c r="C64" s="56" t="s">
        <v>194</v>
      </c>
      <c r="D64" s="56" t="s">
        <v>224</v>
      </c>
      <c r="E64" s="56" t="s">
        <v>3</v>
      </c>
      <c r="F64" s="56" t="s">
        <v>194</v>
      </c>
      <c r="G64" s="132">
        <v>1118</v>
      </c>
      <c r="H64" s="139">
        <v>443</v>
      </c>
      <c r="I64" s="29">
        <v>201502</v>
      </c>
      <c r="J64" s="29">
        <v>78592</v>
      </c>
      <c r="K64" s="29">
        <v>176398</v>
      </c>
      <c r="L64" s="29">
        <v>71121</v>
      </c>
      <c r="M64" s="51">
        <f t="shared" si="4"/>
        <v>0.87541562862899625</v>
      </c>
      <c r="N64" s="51">
        <f t="shared" si="5"/>
        <v>0.90493943403908794</v>
      </c>
      <c r="O64" s="29">
        <v>2785918</v>
      </c>
      <c r="P64" s="29">
        <v>1779497</v>
      </c>
      <c r="Q64" s="29">
        <v>92597</v>
      </c>
      <c r="R64" s="29">
        <v>36970</v>
      </c>
      <c r="S64" s="49">
        <f t="shared" si="6"/>
        <v>3.3237518117905838E-2</v>
      </c>
      <c r="T64" s="49">
        <f t="shared" si="7"/>
        <v>2.0775533760382849E-2</v>
      </c>
    </row>
    <row r="65" spans="1:20" s="37" customFormat="1" ht="12" x14ac:dyDescent="0.2">
      <c r="A65" s="56" t="s">
        <v>375</v>
      </c>
      <c r="B65" s="56" t="s">
        <v>157</v>
      </c>
      <c r="C65" s="56" t="s">
        <v>194</v>
      </c>
      <c r="D65" s="56" t="s">
        <v>228</v>
      </c>
      <c r="E65" s="56" t="s">
        <v>7</v>
      </c>
      <c r="F65" s="56" t="s">
        <v>194</v>
      </c>
      <c r="G65" s="132">
        <v>203</v>
      </c>
      <c r="H65" s="139">
        <v>77</v>
      </c>
      <c r="I65" s="29">
        <v>37000</v>
      </c>
      <c r="J65" s="29">
        <v>13908</v>
      </c>
      <c r="K65" s="29">
        <v>27420</v>
      </c>
      <c r="L65" s="29">
        <v>12505</v>
      </c>
      <c r="M65" s="51">
        <f t="shared" si="4"/>
        <v>0.74108108108108106</v>
      </c>
      <c r="N65" s="51">
        <f t="shared" si="5"/>
        <v>0.89912280701754388</v>
      </c>
      <c r="O65" s="29">
        <v>417059</v>
      </c>
      <c r="P65" s="29">
        <v>238961</v>
      </c>
      <c r="Q65" s="29">
        <v>97</v>
      </c>
      <c r="R65" s="29">
        <v>725</v>
      </c>
      <c r="S65" s="49">
        <f t="shared" si="6"/>
        <v>2.325810017287722E-4</v>
      </c>
      <c r="T65" s="49">
        <f t="shared" si="7"/>
        <v>3.0339678859730248E-3</v>
      </c>
    </row>
    <row r="66" spans="1:20" s="37" customFormat="1" ht="12" x14ac:dyDescent="0.2">
      <c r="A66" s="56" t="s">
        <v>375</v>
      </c>
      <c r="B66" s="56" t="s">
        <v>157</v>
      </c>
      <c r="C66" s="56" t="s">
        <v>194</v>
      </c>
      <c r="D66" s="56" t="s">
        <v>229</v>
      </c>
      <c r="E66" s="56" t="s">
        <v>8</v>
      </c>
      <c r="F66" s="56" t="s">
        <v>194</v>
      </c>
      <c r="G66" s="132">
        <v>4</v>
      </c>
      <c r="H66" s="138"/>
      <c r="I66" s="29">
        <v>752</v>
      </c>
      <c r="J66" s="58"/>
      <c r="K66" s="29">
        <v>546</v>
      </c>
      <c r="L66" s="58"/>
      <c r="M66" s="51">
        <f t="shared" si="4"/>
        <v>0.72606382978723405</v>
      </c>
      <c r="N66" s="51" t="e">
        <f t="shared" si="5"/>
        <v>#DIV/0!</v>
      </c>
      <c r="O66" s="29">
        <v>0</v>
      </c>
      <c r="P66" s="58"/>
      <c r="Q66" s="29">
        <v>0</v>
      </c>
      <c r="R66" s="58"/>
      <c r="S66" s="49" t="e">
        <f t="shared" si="6"/>
        <v>#DIV/0!</v>
      </c>
      <c r="T66" s="49" t="e">
        <f t="shared" si="7"/>
        <v>#DIV/0!</v>
      </c>
    </row>
    <row r="67" spans="1:20" s="37" customFormat="1" ht="12" x14ac:dyDescent="0.2">
      <c r="A67" s="56" t="s">
        <v>375</v>
      </c>
      <c r="B67" s="56" t="s">
        <v>157</v>
      </c>
      <c r="C67" s="56" t="s">
        <v>194</v>
      </c>
      <c r="D67" s="56" t="s">
        <v>226</v>
      </c>
      <c r="E67" s="56" t="s">
        <v>5</v>
      </c>
      <c r="F67" s="56" t="s">
        <v>194</v>
      </c>
      <c r="G67" s="132">
        <v>19</v>
      </c>
      <c r="H67" s="139">
        <v>57</v>
      </c>
      <c r="I67" s="29">
        <v>2921</v>
      </c>
      <c r="J67" s="29">
        <v>10044</v>
      </c>
      <c r="K67" s="29">
        <v>2019</v>
      </c>
      <c r="L67" s="29">
        <v>7490</v>
      </c>
      <c r="M67" s="51">
        <f t="shared" si="4"/>
        <v>0.69120164327285172</v>
      </c>
      <c r="N67" s="51">
        <f t="shared" si="5"/>
        <v>0.74571883711668663</v>
      </c>
      <c r="O67" s="29">
        <v>69754</v>
      </c>
      <c r="P67" s="29">
        <v>238082</v>
      </c>
      <c r="Q67" s="29">
        <v>612</v>
      </c>
      <c r="R67" s="29">
        <v>2468</v>
      </c>
      <c r="S67" s="49">
        <f t="shared" si="6"/>
        <v>8.7736903976832863E-3</v>
      </c>
      <c r="T67" s="49">
        <f t="shared" si="7"/>
        <v>1.0366176359405583E-2</v>
      </c>
    </row>
    <row r="68" spans="1:20" s="37" customFormat="1" ht="12" x14ac:dyDescent="0.2">
      <c r="A68" s="56" t="s">
        <v>375</v>
      </c>
      <c r="B68" s="56" t="s">
        <v>157</v>
      </c>
      <c r="C68" s="56" t="s">
        <v>194</v>
      </c>
      <c r="D68" s="56" t="s">
        <v>369</v>
      </c>
      <c r="E68" s="56" t="s">
        <v>150</v>
      </c>
      <c r="F68" s="56" t="s">
        <v>194</v>
      </c>
      <c r="G68" s="132">
        <v>1</v>
      </c>
      <c r="H68" s="138"/>
      <c r="I68" s="29">
        <v>188</v>
      </c>
      <c r="J68" s="58"/>
      <c r="K68" s="29">
        <v>162</v>
      </c>
      <c r="L68" s="58"/>
      <c r="M68" s="51">
        <f t="shared" si="4"/>
        <v>0.86170212765957444</v>
      </c>
      <c r="N68" s="51" t="e">
        <f t="shared" si="5"/>
        <v>#DIV/0!</v>
      </c>
      <c r="O68" s="29">
        <v>4394</v>
      </c>
      <c r="P68" s="58"/>
      <c r="Q68" s="29">
        <v>0</v>
      </c>
      <c r="R68" s="58"/>
      <c r="S68" s="49">
        <f t="shared" si="6"/>
        <v>0</v>
      </c>
      <c r="T68" s="49" t="e">
        <f t="shared" si="7"/>
        <v>#DIV/0!</v>
      </c>
    </row>
    <row r="69" spans="1:20" s="37" customFormat="1" ht="12" x14ac:dyDescent="0.2">
      <c r="A69" s="56" t="s">
        <v>353</v>
      </c>
      <c r="B69" s="56" t="s">
        <v>134</v>
      </c>
      <c r="C69" s="56" t="s">
        <v>194</v>
      </c>
      <c r="D69" s="56" t="s">
        <v>224</v>
      </c>
      <c r="E69" s="56" t="s">
        <v>3</v>
      </c>
      <c r="F69" s="56" t="s">
        <v>194</v>
      </c>
      <c r="G69" s="132">
        <v>1192</v>
      </c>
      <c r="H69" s="139">
        <v>420</v>
      </c>
      <c r="I69" s="29">
        <v>80022</v>
      </c>
      <c r="J69" s="29">
        <v>27337</v>
      </c>
      <c r="K69" s="29">
        <v>58955</v>
      </c>
      <c r="L69" s="29">
        <v>18946</v>
      </c>
      <c r="M69" s="51">
        <f t="shared" si="4"/>
        <v>0.73673489790307667</v>
      </c>
      <c r="N69" s="51">
        <f t="shared" si="5"/>
        <v>0.69305337088927099</v>
      </c>
      <c r="O69" s="29">
        <v>1342390</v>
      </c>
      <c r="P69" s="29">
        <v>521229</v>
      </c>
      <c r="Q69" s="29">
        <v>1315</v>
      </c>
      <c r="R69" s="29">
        <v>104</v>
      </c>
      <c r="S69" s="49">
        <f t="shared" si="6"/>
        <v>9.795960935346658E-4</v>
      </c>
      <c r="T69" s="49">
        <f t="shared" si="7"/>
        <v>1.9952842224818651E-4</v>
      </c>
    </row>
    <row r="70" spans="1:20" s="37" customFormat="1" ht="12" x14ac:dyDescent="0.2">
      <c r="A70" s="56" t="s">
        <v>353</v>
      </c>
      <c r="B70" s="56" t="s">
        <v>134</v>
      </c>
      <c r="C70" s="56" t="s">
        <v>194</v>
      </c>
      <c r="D70" s="56" t="s">
        <v>226</v>
      </c>
      <c r="E70" s="56" t="s">
        <v>5</v>
      </c>
      <c r="F70" s="56" t="s">
        <v>194</v>
      </c>
      <c r="G70" s="132">
        <v>103</v>
      </c>
      <c r="H70" s="139">
        <v>43</v>
      </c>
      <c r="I70" s="29">
        <v>5112</v>
      </c>
      <c r="J70" s="29">
        <v>3010</v>
      </c>
      <c r="K70" s="29">
        <v>4197</v>
      </c>
      <c r="L70" s="29">
        <v>2228</v>
      </c>
      <c r="M70" s="51">
        <f t="shared" si="4"/>
        <v>0.8210093896713615</v>
      </c>
      <c r="N70" s="51">
        <f t="shared" si="5"/>
        <v>0.74019933554817274</v>
      </c>
      <c r="O70" s="29">
        <v>158300</v>
      </c>
      <c r="P70" s="29">
        <v>82500</v>
      </c>
      <c r="Q70" s="29">
        <v>9</v>
      </c>
      <c r="R70" s="29">
        <v>43</v>
      </c>
      <c r="S70" s="49">
        <f t="shared" si="6"/>
        <v>5.6854074542008845E-5</v>
      </c>
      <c r="T70" s="49">
        <f t="shared" si="7"/>
        <v>5.2121212121212124E-4</v>
      </c>
    </row>
    <row r="71" spans="1:20" s="37" customFormat="1" ht="12" x14ac:dyDescent="0.2">
      <c r="A71" s="56" t="s">
        <v>353</v>
      </c>
      <c r="B71" s="56" t="s">
        <v>134</v>
      </c>
      <c r="C71" s="56" t="s">
        <v>194</v>
      </c>
      <c r="D71" s="56" t="s">
        <v>356</v>
      </c>
      <c r="E71" s="56" t="s">
        <v>137</v>
      </c>
      <c r="F71" s="56" t="s">
        <v>194</v>
      </c>
      <c r="G71" s="132">
        <v>55</v>
      </c>
      <c r="H71" s="139">
        <v>35</v>
      </c>
      <c r="I71" s="29">
        <v>2770</v>
      </c>
      <c r="J71" s="29">
        <v>2174</v>
      </c>
      <c r="K71" s="29">
        <v>2253</v>
      </c>
      <c r="L71" s="29">
        <v>1311</v>
      </c>
      <c r="M71" s="51">
        <f t="shared" si="4"/>
        <v>0.81335740072202167</v>
      </c>
      <c r="N71" s="51">
        <f t="shared" si="5"/>
        <v>0.60303587856485741</v>
      </c>
      <c r="O71" s="29">
        <v>88500</v>
      </c>
      <c r="P71" s="29">
        <v>67000</v>
      </c>
      <c r="Q71" s="29">
        <v>13342</v>
      </c>
      <c r="R71" s="29">
        <v>4586</v>
      </c>
      <c r="S71" s="49">
        <f t="shared" si="6"/>
        <v>0.15075706214689266</v>
      </c>
      <c r="T71" s="49">
        <f t="shared" si="7"/>
        <v>6.8447761194029857E-2</v>
      </c>
    </row>
    <row r="72" spans="1:20" s="37" customFormat="1" ht="12" x14ac:dyDescent="0.2">
      <c r="A72" s="56" t="s">
        <v>364</v>
      </c>
      <c r="B72" s="56" t="s">
        <v>145</v>
      </c>
      <c r="C72" s="56" t="s">
        <v>194</v>
      </c>
      <c r="D72" s="56" t="s">
        <v>224</v>
      </c>
      <c r="E72" s="56" t="s">
        <v>3</v>
      </c>
      <c r="F72" s="56" t="s">
        <v>194</v>
      </c>
      <c r="G72" s="132">
        <v>799</v>
      </c>
      <c r="H72" s="139">
        <v>361</v>
      </c>
      <c r="I72" s="29">
        <v>39997</v>
      </c>
      <c r="J72" s="29">
        <v>18111</v>
      </c>
      <c r="K72" s="29">
        <v>32774</v>
      </c>
      <c r="L72" s="29">
        <v>13433</v>
      </c>
      <c r="M72" s="51">
        <f t="shared" si="4"/>
        <v>0.8194114558591894</v>
      </c>
      <c r="N72" s="51">
        <f t="shared" si="5"/>
        <v>0.74170393683396829</v>
      </c>
      <c r="O72" s="29">
        <v>626834</v>
      </c>
      <c r="P72" s="29">
        <v>279017</v>
      </c>
      <c r="Q72" s="29">
        <v>946</v>
      </c>
      <c r="R72" s="29">
        <v>9</v>
      </c>
      <c r="S72" s="49">
        <f t="shared" si="6"/>
        <v>1.5091714871879956E-3</v>
      </c>
      <c r="T72" s="49">
        <f t="shared" si="7"/>
        <v>3.2256099090736407E-5</v>
      </c>
    </row>
    <row r="73" spans="1:20" s="37" customFormat="1" ht="12" x14ac:dyDescent="0.2">
      <c r="A73" s="56" t="s">
        <v>364</v>
      </c>
      <c r="B73" s="56" t="s">
        <v>145</v>
      </c>
      <c r="C73" s="56" t="s">
        <v>194</v>
      </c>
      <c r="D73" s="56" t="s">
        <v>362</v>
      </c>
      <c r="E73" s="56" t="s">
        <v>143</v>
      </c>
      <c r="F73" s="56" t="s">
        <v>194</v>
      </c>
      <c r="G73" s="132">
        <v>87</v>
      </c>
      <c r="H73" s="139">
        <v>26</v>
      </c>
      <c r="I73" s="29">
        <v>4189</v>
      </c>
      <c r="J73" s="29">
        <v>1250</v>
      </c>
      <c r="K73" s="29">
        <v>2829</v>
      </c>
      <c r="L73" s="29">
        <v>973</v>
      </c>
      <c r="M73" s="51">
        <f t="shared" si="4"/>
        <v>0.67534017665313917</v>
      </c>
      <c r="N73" s="51">
        <f t="shared" si="5"/>
        <v>0.77839999999999998</v>
      </c>
      <c r="O73" s="29">
        <v>8413</v>
      </c>
      <c r="P73" s="29">
        <v>9797</v>
      </c>
      <c r="Q73" s="29">
        <v>0</v>
      </c>
      <c r="R73" s="29">
        <v>0</v>
      </c>
      <c r="S73" s="49">
        <f t="shared" si="6"/>
        <v>0</v>
      </c>
      <c r="T73" s="49">
        <f t="shared" si="7"/>
        <v>0</v>
      </c>
    </row>
    <row r="74" spans="1:20" s="37" customFormat="1" ht="12" x14ac:dyDescent="0.2">
      <c r="A74" s="56" t="s">
        <v>364</v>
      </c>
      <c r="B74" s="56" t="s">
        <v>145</v>
      </c>
      <c r="C74" s="56" t="s">
        <v>194</v>
      </c>
      <c r="D74" s="56" t="s">
        <v>226</v>
      </c>
      <c r="E74" s="56" t="s">
        <v>5</v>
      </c>
      <c r="F74" s="56" t="s">
        <v>194</v>
      </c>
      <c r="G74" s="132">
        <v>170</v>
      </c>
      <c r="H74" s="139">
        <v>67</v>
      </c>
      <c r="I74" s="29">
        <v>8398</v>
      </c>
      <c r="J74" s="29">
        <v>3300</v>
      </c>
      <c r="K74" s="29">
        <v>6388</v>
      </c>
      <c r="L74" s="29">
        <v>2344</v>
      </c>
      <c r="M74" s="51">
        <f t="shared" ref="M74:M137" si="8">K74/I74</f>
        <v>0.76065729935698978</v>
      </c>
      <c r="N74" s="51">
        <f t="shared" ref="N74:N137" si="9">L74/J74</f>
        <v>0.71030303030303032</v>
      </c>
      <c r="O74" s="29">
        <v>56086</v>
      </c>
      <c r="P74" s="29">
        <v>25435</v>
      </c>
      <c r="Q74" s="29">
        <v>0</v>
      </c>
      <c r="R74" s="29">
        <v>0</v>
      </c>
      <c r="S74" s="49">
        <f t="shared" ref="S74:S137" si="10">Q74/O74</f>
        <v>0</v>
      </c>
      <c r="T74" s="49">
        <f t="shared" ref="T74:T137" si="11">R74/P74</f>
        <v>0</v>
      </c>
    </row>
    <row r="75" spans="1:20" s="37" customFormat="1" ht="12" x14ac:dyDescent="0.2">
      <c r="A75" s="56" t="s">
        <v>364</v>
      </c>
      <c r="B75" s="56" t="s">
        <v>145</v>
      </c>
      <c r="C75" s="56" t="s">
        <v>194</v>
      </c>
      <c r="D75" s="56" t="s">
        <v>361</v>
      </c>
      <c r="E75" s="56" t="s">
        <v>142</v>
      </c>
      <c r="F75" s="56" t="s">
        <v>194</v>
      </c>
      <c r="G75" s="132">
        <v>3138</v>
      </c>
      <c r="H75" s="139">
        <v>1247</v>
      </c>
      <c r="I75" s="29">
        <v>150346</v>
      </c>
      <c r="J75" s="29">
        <v>60017</v>
      </c>
      <c r="K75" s="29">
        <v>126413</v>
      </c>
      <c r="L75" s="29">
        <v>47477</v>
      </c>
      <c r="M75" s="51">
        <f t="shared" si="8"/>
        <v>0.84081385603873726</v>
      </c>
      <c r="N75" s="51">
        <f t="shared" si="9"/>
        <v>0.7910591998933636</v>
      </c>
      <c r="O75" s="29">
        <v>2660932</v>
      </c>
      <c r="P75" s="29">
        <v>1086572</v>
      </c>
      <c r="Q75" s="29">
        <v>2867</v>
      </c>
      <c r="R75" s="29">
        <v>1735</v>
      </c>
      <c r="S75" s="49">
        <f t="shared" si="10"/>
        <v>1.0774420391050955E-3</v>
      </c>
      <c r="T75" s="49">
        <f t="shared" si="11"/>
        <v>1.5967648715409562E-3</v>
      </c>
    </row>
    <row r="76" spans="1:20" s="37" customFormat="1" ht="12" x14ac:dyDescent="0.2">
      <c r="A76" s="56" t="s">
        <v>364</v>
      </c>
      <c r="B76" s="56" t="s">
        <v>145</v>
      </c>
      <c r="C76" s="56" t="s">
        <v>194</v>
      </c>
      <c r="D76" s="56" t="s">
        <v>228</v>
      </c>
      <c r="E76" s="56" t="s">
        <v>7</v>
      </c>
      <c r="F76" s="56" t="s">
        <v>194</v>
      </c>
      <c r="G76" s="132">
        <v>68</v>
      </c>
      <c r="H76" s="139">
        <v>13</v>
      </c>
      <c r="I76" s="29">
        <v>3272</v>
      </c>
      <c r="J76" s="29">
        <v>628</v>
      </c>
      <c r="K76" s="29">
        <v>2544</v>
      </c>
      <c r="L76" s="29">
        <v>565</v>
      </c>
      <c r="M76" s="51">
        <f t="shared" si="8"/>
        <v>0.77750611246943768</v>
      </c>
      <c r="N76" s="51">
        <f t="shared" si="9"/>
        <v>0.89968152866242035</v>
      </c>
      <c r="O76" s="29">
        <v>102500</v>
      </c>
      <c r="P76" s="29">
        <v>18900</v>
      </c>
      <c r="Q76" s="29">
        <v>214</v>
      </c>
      <c r="R76" s="29">
        <v>0</v>
      </c>
      <c r="S76" s="49">
        <f t="shared" si="10"/>
        <v>2.0878048780487803E-3</v>
      </c>
      <c r="T76" s="49">
        <f t="shared" si="11"/>
        <v>0</v>
      </c>
    </row>
    <row r="77" spans="1:20" s="37" customFormat="1" ht="12" x14ac:dyDescent="0.2">
      <c r="A77" s="56" t="s">
        <v>364</v>
      </c>
      <c r="B77" s="56" t="s">
        <v>145</v>
      </c>
      <c r="C77" s="56" t="s">
        <v>194</v>
      </c>
      <c r="D77" s="56" t="s">
        <v>392</v>
      </c>
      <c r="E77" s="56" t="s">
        <v>169</v>
      </c>
      <c r="F77" s="56" t="s">
        <v>194</v>
      </c>
      <c r="G77" s="132">
        <v>224</v>
      </c>
      <c r="H77" s="139">
        <v>23</v>
      </c>
      <c r="I77" s="29">
        <v>4170</v>
      </c>
      <c r="J77" s="29">
        <v>437</v>
      </c>
      <c r="K77" s="29">
        <v>3192</v>
      </c>
      <c r="L77" s="29">
        <v>292</v>
      </c>
      <c r="M77" s="51">
        <f t="shared" si="8"/>
        <v>0.76546762589928052</v>
      </c>
      <c r="N77" s="51">
        <f t="shared" si="9"/>
        <v>0.66819221967963383</v>
      </c>
      <c r="O77" s="29">
        <v>95600</v>
      </c>
      <c r="P77" s="29">
        <v>5750</v>
      </c>
      <c r="Q77" s="29">
        <v>0</v>
      </c>
      <c r="R77" s="29">
        <v>0</v>
      </c>
      <c r="S77" s="49">
        <f t="shared" si="10"/>
        <v>0</v>
      </c>
      <c r="T77" s="49">
        <f t="shared" si="11"/>
        <v>0</v>
      </c>
    </row>
    <row r="78" spans="1:20" s="37" customFormat="1" ht="12" x14ac:dyDescent="0.2">
      <c r="A78" s="56" t="s">
        <v>364</v>
      </c>
      <c r="B78" s="56" t="s">
        <v>145</v>
      </c>
      <c r="C78" s="56" t="s">
        <v>194</v>
      </c>
      <c r="D78" s="56" t="s">
        <v>363</v>
      </c>
      <c r="E78" s="56" t="s">
        <v>144</v>
      </c>
      <c r="F78" s="56" t="s">
        <v>194</v>
      </c>
      <c r="G78" s="132">
        <v>7</v>
      </c>
      <c r="H78" s="138"/>
      <c r="I78" s="29">
        <v>336</v>
      </c>
      <c r="J78" s="58"/>
      <c r="K78" s="29">
        <v>136</v>
      </c>
      <c r="L78" s="58"/>
      <c r="M78" s="51">
        <f t="shared" si="8"/>
        <v>0.40476190476190477</v>
      </c>
      <c r="N78" s="51" t="e">
        <f t="shared" si="9"/>
        <v>#DIV/0!</v>
      </c>
      <c r="O78" s="29">
        <v>15474</v>
      </c>
      <c r="P78" s="58"/>
      <c r="Q78" s="29">
        <v>0</v>
      </c>
      <c r="R78" s="58"/>
      <c r="S78" s="49">
        <f t="shared" si="10"/>
        <v>0</v>
      </c>
      <c r="T78" s="49" t="e">
        <f t="shared" si="11"/>
        <v>#DIV/0!</v>
      </c>
    </row>
    <row r="79" spans="1:20" s="37" customFormat="1" ht="12" x14ac:dyDescent="0.2">
      <c r="A79" s="56" t="s">
        <v>347</v>
      </c>
      <c r="B79" s="56" t="s">
        <v>128</v>
      </c>
      <c r="C79" s="56" t="s">
        <v>194</v>
      </c>
      <c r="D79" s="56" t="s">
        <v>224</v>
      </c>
      <c r="E79" s="56" t="s">
        <v>3</v>
      </c>
      <c r="F79" s="56" t="s">
        <v>194</v>
      </c>
      <c r="G79" s="132">
        <v>78</v>
      </c>
      <c r="H79" s="138"/>
      <c r="I79" s="29">
        <v>3603</v>
      </c>
      <c r="J79" s="58"/>
      <c r="K79" s="29">
        <v>3208</v>
      </c>
      <c r="L79" s="58"/>
      <c r="M79" s="51">
        <f t="shared" si="8"/>
        <v>0.89036913683041907</v>
      </c>
      <c r="N79" s="51" t="e">
        <f t="shared" si="9"/>
        <v>#DIV/0!</v>
      </c>
      <c r="O79" s="29">
        <v>110500</v>
      </c>
      <c r="P79" s="58"/>
      <c r="Q79" s="29">
        <v>0</v>
      </c>
      <c r="R79" s="58"/>
      <c r="S79" s="49">
        <f t="shared" si="10"/>
        <v>0</v>
      </c>
      <c r="T79" s="49" t="e">
        <f t="shared" si="11"/>
        <v>#DIV/0!</v>
      </c>
    </row>
    <row r="80" spans="1:20" s="37" customFormat="1" ht="12" x14ac:dyDescent="0.2">
      <c r="A80" s="56" t="s">
        <v>347</v>
      </c>
      <c r="B80" s="56" t="s">
        <v>128</v>
      </c>
      <c r="C80" s="56" t="s">
        <v>194</v>
      </c>
      <c r="D80" s="56" t="s">
        <v>351</v>
      </c>
      <c r="E80" s="56" t="s">
        <v>132</v>
      </c>
      <c r="F80" s="56" t="s">
        <v>194</v>
      </c>
      <c r="G80" s="132">
        <v>2</v>
      </c>
      <c r="H80" s="138"/>
      <c r="I80" s="29">
        <v>18</v>
      </c>
      <c r="J80" s="58"/>
      <c r="K80" s="29">
        <v>8</v>
      </c>
      <c r="L80" s="58"/>
      <c r="M80" s="51">
        <f t="shared" si="8"/>
        <v>0.44444444444444442</v>
      </c>
      <c r="N80" s="51" t="e">
        <f t="shared" si="9"/>
        <v>#DIV/0!</v>
      </c>
      <c r="O80" s="29">
        <v>2690</v>
      </c>
      <c r="P80" s="58"/>
      <c r="Q80" s="29">
        <v>590</v>
      </c>
      <c r="R80" s="58"/>
      <c r="S80" s="49">
        <f t="shared" si="10"/>
        <v>0.21933085501858737</v>
      </c>
      <c r="T80" s="49" t="e">
        <f t="shared" si="11"/>
        <v>#DIV/0!</v>
      </c>
    </row>
    <row r="81" spans="1:20" s="37" customFormat="1" ht="12" x14ac:dyDescent="0.2">
      <c r="A81" s="56" t="s">
        <v>347</v>
      </c>
      <c r="B81" s="56" t="s">
        <v>128</v>
      </c>
      <c r="C81" s="56" t="s">
        <v>194</v>
      </c>
      <c r="D81" s="56" t="s">
        <v>314</v>
      </c>
      <c r="E81" s="56" t="s">
        <v>126</v>
      </c>
      <c r="F81" s="56" t="s">
        <v>194</v>
      </c>
      <c r="G81" s="132">
        <v>4</v>
      </c>
      <c r="H81" s="138"/>
      <c r="I81" s="29">
        <v>36</v>
      </c>
      <c r="J81" s="58"/>
      <c r="K81" s="29">
        <v>27</v>
      </c>
      <c r="L81" s="58"/>
      <c r="M81" s="51">
        <f t="shared" si="8"/>
        <v>0.75</v>
      </c>
      <c r="N81" s="51" t="e">
        <f t="shared" si="9"/>
        <v>#DIV/0!</v>
      </c>
      <c r="O81" s="29">
        <v>5380</v>
      </c>
      <c r="P81" s="58"/>
      <c r="Q81" s="29">
        <v>475</v>
      </c>
      <c r="R81" s="58"/>
      <c r="S81" s="49">
        <f t="shared" si="10"/>
        <v>8.8289962825278817E-2</v>
      </c>
      <c r="T81" s="49" t="e">
        <f t="shared" si="11"/>
        <v>#DIV/0!</v>
      </c>
    </row>
    <row r="82" spans="1:20" s="37" customFormat="1" ht="12" x14ac:dyDescent="0.2">
      <c r="A82" s="56" t="s">
        <v>347</v>
      </c>
      <c r="B82" s="56" t="s">
        <v>128</v>
      </c>
      <c r="C82" s="56" t="s">
        <v>194</v>
      </c>
      <c r="D82" s="56" t="s">
        <v>361</v>
      </c>
      <c r="E82" s="56" t="s">
        <v>142</v>
      </c>
      <c r="F82" s="56" t="s">
        <v>194</v>
      </c>
      <c r="G82" s="132">
        <v>36</v>
      </c>
      <c r="H82" s="138"/>
      <c r="I82" s="29">
        <v>1541</v>
      </c>
      <c r="J82" s="58"/>
      <c r="K82" s="29">
        <v>1058</v>
      </c>
      <c r="L82" s="58"/>
      <c r="M82" s="51">
        <f t="shared" si="8"/>
        <v>0.68656716417910446</v>
      </c>
      <c r="N82" s="51" t="e">
        <f t="shared" si="9"/>
        <v>#DIV/0!</v>
      </c>
      <c r="O82" s="29">
        <v>25790</v>
      </c>
      <c r="P82" s="58"/>
      <c r="Q82" s="29">
        <v>0</v>
      </c>
      <c r="R82" s="58"/>
      <c r="S82" s="49">
        <f t="shared" si="10"/>
        <v>0</v>
      </c>
      <c r="T82" s="49" t="e">
        <f t="shared" si="11"/>
        <v>#DIV/0!</v>
      </c>
    </row>
    <row r="83" spans="1:20" s="37" customFormat="1" ht="12" x14ac:dyDescent="0.2">
      <c r="A83" s="56" t="s">
        <v>298</v>
      </c>
      <c r="B83" s="56" t="s">
        <v>77</v>
      </c>
      <c r="C83" s="56" t="s">
        <v>194</v>
      </c>
      <c r="D83" s="56" t="s">
        <v>227</v>
      </c>
      <c r="E83" s="56" t="s">
        <v>6</v>
      </c>
      <c r="F83" s="56" t="s">
        <v>194</v>
      </c>
      <c r="G83" s="132">
        <v>60</v>
      </c>
      <c r="H83" s="138"/>
      <c r="I83" s="29">
        <v>11280</v>
      </c>
      <c r="J83" s="58"/>
      <c r="K83" s="29">
        <v>5849</v>
      </c>
      <c r="L83" s="58"/>
      <c r="M83" s="51">
        <f t="shared" si="8"/>
        <v>0.51852836879432629</v>
      </c>
      <c r="N83" s="51" t="e">
        <f t="shared" si="9"/>
        <v>#DIV/0!</v>
      </c>
      <c r="O83" s="29">
        <v>0</v>
      </c>
      <c r="P83" s="58"/>
      <c r="Q83" s="29">
        <v>0</v>
      </c>
      <c r="R83" s="58"/>
      <c r="S83" s="49" t="e">
        <f t="shared" si="10"/>
        <v>#DIV/0!</v>
      </c>
      <c r="T83" s="49" t="e">
        <f t="shared" si="11"/>
        <v>#DIV/0!</v>
      </c>
    </row>
    <row r="84" spans="1:20" s="37" customFormat="1" ht="12" x14ac:dyDescent="0.2">
      <c r="A84" s="56" t="s">
        <v>298</v>
      </c>
      <c r="B84" s="56" t="s">
        <v>77</v>
      </c>
      <c r="C84" s="56" t="s">
        <v>194</v>
      </c>
      <c r="D84" s="56" t="s">
        <v>361</v>
      </c>
      <c r="E84" s="56" t="s">
        <v>142</v>
      </c>
      <c r="F84" s="56" t="s">
        <v>194</v>
      </c>
      <c r="G84" s="132">
        <v>741</v>
      </c>
      <c r="H84" s="139">
        <v>244</v>
      </c>
      <c r="I84" s="29">
        <v>35778</v>
      </c>
      <c r="J84" s="29">
        <v>11712</v>
      </c>
      <c r="K84" s="29">
        <v>26592</v>
      </c>
      <c r="L84" s="29">
        <v>7739</v>
      </c>
      <c r="M84" s="51">
        <f t="shared" si="8"/>
        <v>0.74325004192520538</v>
      </c>
      <c r="N84" s="51">
        <f t="shared" si="9"/>
        <v>0.66077527322404372</v>
      </c>
      <c r="O84" s="29">
        <v>254120</v>
      </c>
      <c r="P84" s="29">
        <v>99014</v>
      </c>
      <c r="Q84" s="29">
        <v>0</v>
      </c>
      <c r="R84" s="29">
        <v>0</v>
      </c>
      <c r="S84" s="49">
        <f t="shared" si="10"/>
        <v>0</v>
      </c>
      <c r="T84" s="49">
        <f t="shared" si="11"/>
        <v>0</v>
      </c>
    </row>
    <row r="85" spans="1:20" s="37" customFormat="1" ht="12" x14ac:dyDescent="0.2">
      <c r="A85" s="56" t="s">
        <v>298</v>
      </c>
      <c r="B85" s="56" t="s">
        <v>77</v>
      </c>
      <c r="C85" s="56" t="s">
        <v>194</v>
      </c>
      <c r="D85" s="56" t="s">
        <v>300</v>
      </c>
      <c r="E85" s="56" t="s">
        <v>79</v>
      </c>
      <c r="F85" s="56" t="s">
        <v>194</v>
      </c>
      <c r="G85" s="132">
        <v>45</v>
      </c>
      <c r="H85" s="138"/>
      <c r="I85" s="29">
        <v>8452</v>
      </c>
      <c r="J85" s="58"/>
      <c r="K85" s="29">
        <v>5281</v>
      </c>
      <c r="L85" s="58"/>
      <c r="M85" s="51">
        <f t="shared" si="8"/>
        <v>0.62482252721249409</v>
      </c>
      <c r="N85" s="51" t="e">
        <f t="shared" si="9"/>
        <v>#DIV/0!</v>
      </c>
      <c r="O85" s="29">
        <v>0</v>
      </c>
      <c r="P85" s="58"/>
      <c r="Q85" s="29">
        <v>0</v>
      </c>
      <c r="R85" s="58"/>
      <c r="S85" s="49" t="e">
        <f t="shared" si="10"/>
        <v>#DIV/0!</v>
      </c>
      <c r="T85" s="49" t="e">
        <f t="shared" si="11"/>
        <v>#DIV/0!</v>
      </c>
    </row>
    <row r="86" spans="1:20" s="37" customFormat="1" ht="12" x14ac:dyDescent="0.2">
      <c r="A86" s="56" t="s">
        <v>298</v>
      </c>
      <c r="B86" s="56" t="s">
        <v>77</v>
      </c>
      <c r="C86" s="56" t="s">
        <v>194</v>
      </c>
      <c r="D86" s="56" t="s">
        <v>228</v>
      </c>
      <c r="E86" s="56" t="s">
        <v>7</v>
      </c>
      <c r="F86" s="56" t="s">
        <v>194</v>
      </c>
      <c r="G86" s="132">
        <v>296</v>
      </c>
      <c r="H86" s="139">
        <v>90</v>
      </c>
      <c r="I86" s="29">
        <v>53880</v>
      </c>
      <c r="J86" s="29">
        <v>16392</v>
      </c>
      <c r="K86" s="29">
        <v>40674</v>
      </c>
      <c r="L86" s="29">
        <v>11404</v>
      </c>
      <c r="M86" s="51">
        <f t="shared" si="8"/>
        <v>0.75489977728285074</v>
      </c>
      <c r="N86" s="51">
        <f t="shared" si="9"/>
        <v>0.69570522205954122</v>
      </c>
      <c r="O86" s="29">
        <v>4788</v>
      </c>
      <c r="P86" s="29">
        <v>158976</v>
      </c>
      <c r="Q86" s="29">
        <v>0</v>
      </c>
      <c r="R86" s="29">
        <v>0</v>
      </c>
      <c r="S86" s="49">
        <f t="shared" si="10"/>
        <v>0</v>
      </c>
      <c r="T86" s="49">
        <f t="shared" si="11"/>
        <v>0</v>
      </c>
    </row>
    <row r="87" spans="1:20" s="37" customFormat="1" ht="12" x14ac:dyDescent="0.2">
      <c r="A87" s="56" t="s">
        <v>298</v>
      </c>
      <c r="B87" s="56" t="s">
        <v>77</v>
      </c>
      <c r="C87" s="56" t="s">
        <v>194</v>
      </c>
      <c r="D87" s="56" t="s">
        <v>224</v>
      </c>
      <c r="E87" s="56" t="s">
        <v>3</v>
      </c>
      <c r="F87" s="56" t="s">
        <v>194</v>
      </c>
      <c r="G87" s="132">
        <v>1742</v>
      </c>
      <c r="H87" s="139">
        <v>783</v>
      </c>
      <c r="I87" s="29">
        <v>288247</v>
      </c>
      <c r="J87" s="29">
        <v>134808</v>
      </c>
      <c r="K87" s="29">
        <v>202260</v>
      </c>
      <c r="L87" s="29">
        <v>93340</v>
      </c>
      <c r="M87" s="51">
        <f t="shared" si="8"/>
        <v>0.70168987014608997</v>
      </c>
      <c r="N87" s="51">
        <f t="shared" si="9"/>
        <v>0.69239214289953122</v>
      </c>
      <c r="O87" s="29">
        <v>12332676</v>
      </c>
      <c r="P87" s="29">
        <v>5699232</v>
      </c>
      <c r="Q87" s="29">
        <v>2640</v>
      </c>
      <c r="R87" s="29">
        <v>52</v>
      </c>
      <c r="S87" s="49">
        <f t="shared" si="10"/>
        <v>2.1406546316468542E-4</v>
      </c>
      <c r="T87" s="49">
        <f t="shared" si="11"/>
        <v>9.1240363613904469E-6</v>
      </c>
    </row>
    <row r="88" spans="1:20" s="37" customFormat="1" ht="12" x14ac:dyDescent="0.2">
      <c r="A88" s="56" t="s">
        <v>298</v>
      </c>
      <c r="B88" s="56" t="s">
        <v>77</v>
      </c>
      <c r="C88" s="56" t="s">
        <v>194</v>
      </c>
      <c r="D88" s="56" t="s">
        <v>374</v>
      </c>
      <c r="E88" s="56" t="s">
        <v>156</v>
      </c>
      <c r="F88" s="56" t="s">
        <v>194</v>
      </c>
      <c r="G88" s="132">
        <v>1</v>
      </c>
      <c r="H88" s="138"/>
      <c r="I88" s="29">
        <v>60</v>
      </c>
      <c r="J88" s="58"/>
      <c r="K88" s="29">
        <v>54</v>
      </c>
      <c r="L88" s="58"/>
      <c r="M88" s="51">
        <f t="shared" si="8"/>
        <v>0.9</v>
      </c>
      <c r="N88" s="51" t="e">
        <f t="shared" si="9"/>
        <v>#DIV/0!</v>
      </c>
      <c r="O88" s="29">
        <v>0</v>
      </c>
      <c r="P88" s="58"/>
      <c r="Q88" s="29">
        <v>0</v>
      </c>
      <c r="R88" s="58"/>
      <c r="S88" s="49" t="e">
        <f t="shared" si="10"/>
        <v>#DIV/0!</v>
      </c>
      <c r="T88" s="49" t="e">
        <f t="shared" si="11"/>
        <v>#DIV/0!</v>
      </c>
    </row>
    <row r="89" spans="1:20" s="37" customFormat="1" ht="12" x14ac:dyDescent="0.2">
      <c r="A89" s="56" t="s">
        <v>368</v>
      </c>
      <c r="B89" s="56" t="s">
        <v>149</v>
      </c>
      <c r="C89" s="56" t="s">
        <v>194</v>
      </c>
      <c r="D89" s="56" t="s">
        <v>442</v>
      </c>
      <c r="E89" s="56" t="s">
        <v>441</v>
      </c>
      <c r="F89" s="56" t="s">
        <v>194</v>
      </c>
      <c r="G89" s="132">
        <v>3</v>
      </c>
      <c r="H89" s="139">
        <v>19</v>
      </c>
      <c r="I89" s="29">
        <v>126</v>
      </c>
      <c r="J89" s="29">
        <v>798</v>
      </c>
      <c r="K89" s="29">
        <v>94</v>
      </c>
      <c r="L89" s="29">
        <v>292</v>
      </c>
      <c r="M89" s="51">
        <f t="shared" si="8"/>
        <v>0.74603174603174605</v>
      </c>
      <c r="N89" s="51">
        <f t="shared" si="9"/>
        <v>0.36591478696741853</v>
      </c>
      <c r="O89" s="29">
        <v>0</v>
      </c>
      <c r="P89" s="29">
        <v>0</v>
      </c>
      <c r="Q89" s="29">
        <v>0</v>
      </c>
      <c r="R89" s="29">
        <v>0</v>
      </c>
      <c r="S89" s="49" t="e">
        <f t="shared" si="10"/>
        <v>#DIV/0!</v>
      </c>
      <c r="T89" s="49" t="e">
        <f t="shared" si="11"/>
        <v>#DIV/0!</v>
      </c>
    </row>
    <row r="90" spans="1:20" s="37" customFormat="1" ht="12" x14ac:dyDescent="0.2">
      <c r="A90" s="56" t="s">
        <v>368</v>
      </c>
      <c r="B90" s="56" t="s">
        <v>149</v>
      </c>
      <c r="C90" s="56" t="s">
        <v>194</v>
      </c>
      <c r="D90" s="56" t="s">
        <v>344</v>
      </c>
      <c r="E90" s="56" t="s">
        <v>124</v>
      </c>
      <c r="F90" s="56" t="s">
        <v>194</v>
      </c>
      <c r="G90" s="132">
        <v>18</v>
      </c>
      <c r="H90" s="138"/>
      <c r="I90" s="29">
        <v>0</v>
      </c>
      <c r="J90" s="58"/>
      <c r="K90" s="29">
        <v>0</v>
      </c>
      <c r="L90" s="58"/>
      <c r="M90" s="51" t="e">
        <f t="shared" si="8"/>
        <v>#DIV/0!</v>
      </c>
      <c r="N90" s="51" t="e">
        <f t="shared" si="9"/>
        <v>#DIV/0!</v>
      </c>
      <c r="O90" s="29">
        <v>414000</v>
      </c>
      <c r="P90" s="58"/>
      <c r="Q90" s="29">
        <v>352397</v>
      </c>
      <c r="R90" s="58"/>
      <c r="S90" s="49">
        <f t="shared" si="10"/>
        <v>0.85120048309178742</v>
      </c>
      <c r="T90" s="49" t="e">
        <f t="shared" si="11"/>
        <v>#DIV/0!</v>
      </c>
    </row>
    <row r="91" spans="1:20" s="37" customFormat="1" ht="12" x14ac:dyDescent="0.2">
      <c r="A91" s="56" t="s">
        <v>368</v>
      </c>
      <c r="B91" s="56" t="s">
        <v>149</v>
      </c>
      <c r="C91" s="56" t="s">
        <v>194</v>
      </c>
      <c r="D91" s="56" t="s">
        <v>348</v>
      </c>
      <c r="E91" s="56" t="s">
        <v>129</v>
      </c>
      <c r="F91" s="56" t="s">
        <v>194</v>
      </c>
      <c r="G91" s="132">
        <v>82</v>
      </c>
      <c r="H91" s="139">
        <v>22</v>
      </c>
      <c r="I91" s="29">
        <v>0</v>
      </c>
      <c r="J91" s="29">
        <v>0</v>
      </c>
      <c r="K91" s="29">
        <v>0</v>
      </c>
      <c r="L91" s="29">
        <v>0</v>
      </c>
      <c r="M91" s="51" t="e">
        <f t="shared" si="8"/>
        <v>#DIV/0!</v>
      </c>
      <c r="N91" s="51" t="e">
        <f t="shared" si="9"/>
        <v>#DIV/0!</v>
      </c>
      <c r="O91" s="29">
        <v>1230000</v>
      </c>
      <c r="P91" s="29">
        <v>330000</v>
      </c>
      <c r="Q91" s="29">
        <v>1131057</v>
      </c>
      <c r="R91" s="29">
        <v>306916</v>
      </c>
      <c r="S91" s="49">
        <f t="shared" si="10"/>
        <v>0.9195585365853659</v>
      </c>
      <c r="T91" s="49">
        <f t="shared" si="11"/>
        <v>0.9300484848484849</v>
      </c>
    </row>
    <row r="92" spans="1:20" s="37" customFormat="1" ht="12" x14ac:dyDescent="0.2">
      <c r="A92" s="56" t="s">
        <v>368</v>
      </c>
      <c r="B92" s="56" t="s">
        <v>149</v>
      </c>
      <c r="C92" s="56" t="s">
        <v>194</v>
      </c>
      <c r="D92" s="56" t="s">
        <v>314</v>
      </c>
      <c r="E92" s="56" t="s">
        <v>126</v>
      </c>
      <c r="F92" s="56" t="s">
        <v>194</v>
      </c>
      <c r="G92" s="132">
        <v>1</v>
      </c>
      <c r="H92" s="138"/>
      <c r="I92" s="29">
        <v>9</v>
      </c>
      <c r="J92" s="58"/>
      <c r="K92" s="29">
        <v>0</v>
      </c>
      <c r="L92" s="58"/>
      <c r="M92" s="51">
        <f t="shared" si="8"/>
        <v>0</v>
      </c>
      <c r="N92" s="51" t="e">
        <f t="shared" si="9"/>
        <v>#DIV/0!</v>
      </c>
      <c r="O92" s="29">
        <v>1345</v>
      </c>
      <c r="P92" s="58"/>
      <c r="Q92" s="29">
        <v>380</v>
      </c>
      <c r="R92" s="58"/>
      <c r="S92" s="49">
        <f t="shared" si="10"/>
        <v>0.28252788104089221</v>
      </c>
      <c r="T92" s="49" t="e">
        <f t="shared" si="11"/>
        <v>#DIV/0!</v>
      </c>
    </row>
    <row r="93" spans="1:20" s="37" customFormat="1" ht="12" x14ac:dyDescent="0.2">
      <c r="A93" s="56" t="s">
        <v>368</v>
      </c>
      <c r="B93" s="56" t="s">
        <v>149</v>
      </c>
      <c r="C93" s="56" t="s">
        <v>194</v>
      </c>
      <c r="D93" s="56" t="s">
        <v>301</v>
      </c>
      <c r="E93" s="56" t="s">
        <v>80</v>
      </c>
      <c r="F93" s="56" t="s">
        <v>194</v>
      </c>
      <c r="G93" s="132">
        <v>145</v>
      </c>
      <c r="H93" s="139">
        <v>57</v>
      </c>
      <c r="I93" s="29">
        <v>7940</v>
      </c>
      <c r="J93" s="29">
        <v>3132</v>
      </c>
      <c r="K93" s="29">
        <v>5831</v>
      </c>
      <c r="L93" s="29">
        <v>1836</v>
      </c>
      <c r="M93" s="51">
        <f t="shared" si="8"/>
        <v>0.73438287153652393</v>
      </c>
      <c r="N93" s="51">
        <f t="shared" si="9"/>
        <v>0.58620689655172409</v>
      </c>
      <c r="O93" s="29">
        <v>52961</v>
      </c>
      <c r="P93" s="29">
        <v>16822</v>
      </c>
      <c r="Q93" s="29">
        <v>0</v>
      </c>
      <c r="R93" s="29">
        <v>0</v>
      </c>
      <c r="S93" s="49">
        <f t="shared" si="10"/>
        <v>0</v>
      </c>
      <c r="T93" s="49">
        <f t="shared" si="11"/>
        <v>0</v>
      </c>
    </row>
    <row r="94" spans="1:20" s="37" customFormat="1" ht="12" x14ac:dyDescent="0.2">
      <c r="A94" s="56" t="s">
        <v>368</v>
      </c>
      <c r="B94" s="56" t="s">
        <v>149</v>
      </c>
      <c r="C94" s="56" t="s">
        <v>194</v>
      </c>
      <c r="D94" s="56" t="s">
        <v>224</v>
      </c>
      <c r="E94" s="56" t="s">
        <v>3</v>
      </c>
      <c r="F94" s="56" t="s">
        <v>194</v>
      </c>
      <c r="G94" s="132">
        <v>2327</v>
      </c>
      <c r="H94" s="139">
        <v>966</v>
      </c>
      <c r="I94" s="29">
        <v>190582</v>
      </c>
      <c r="J94" s="29">
        <v>82465</v>
      </c>
      <c r="K94" s="29">
        <v>142301</v>
      </c>
      <c r="L94" s="29">
        <v>57068</v>
      </c>
      <c r="M94" s="51">
        <f t="shared" si="8"/>
        <v>0.74666547732734467</v>
      </c>
      <c r="N94" s="51">
        <f t="shared" si="9"/>
        <v>0.6920269205117322</v>
      </c>
      <c r="O94" s="29">
        <v>5785441</v>
      </c>
      <c r="P94" s="29">
        <v>2609051</v>
      </c>
      <c r="Q94" s="29">
        <v>34473</v>
      </c>
      <c r="R94" s="29">
        <v>5380</v>
      </c>
      <c r="S94" s="49">
        <f t="shared" si="10"/>
        <v>5.9585777471414881E-3</v>
      </c>
      <c r="T94" s="49">
        <f t="shared" si="11"/>
        <v>2.0620524474224537E-3</v>
      </c>
    </row>
    <row r="95" spans="1:20" s="37" customFormat="1" ht="12" x14ac:dyDescent="0.2">
      <c r="A95" s="56" t="s">
        <v>356</v>
      </c>
      <c r="B95" s="56" t="s">
        <v>137</v>
      </c>
      <c r="C95" s="56" t="s">
        <v>194</v>
      </c>
      <c r="D95" s="56" t="s">
        <v>353</v>
      </c>
      <c r="E95" s="56" t="s">
        <v>134</v>
      </c>
      <c r="F95" s="56" t="s">
        <v>194</v>
      </c>
      <c r="G95" s="132">
        <v>55</v>
      </c>
      <c r="H95" s="139">
        <v>33</v>
      </c>
      <c r="I95" s="29">
        <v>2695</v>
      </c>
      <c r="J95" s="29">
        <v>1748</v>
      </c>
      <c r="K95" s="29">
        <v>2183</v>
      </c>
      <c r="L95" s="29">
        <v>1209</v>
      </c>
      <c r="M95" s="51">
        <f t="shared" si="8"/>
        <v>0.81001855287569569</v>
      </c>
      <c r="N95" s="51">
        <f t="shared" si="9"/>
        <v>0.6916475972540046</v>
      </c>
      <c r="O95" s="29">
        <v>88000</v>
      </c>
      <c r="P95" s="29">
        <v>63500</v>
      </c>
      <c r="Q95" s="29">
        <v>0</v>
      </c>
      <c r="R95" s="29">
        <v>25</v>
      </c>
      <c r="S95" s="49">
        <f t="shared" si="10"/>
        <v>0</v>
      </c>
      <c r="T95" s="49">
        <f t="shared" si="11"/>
        <v>3.937007874015748E-4</v>
      </c>
    </row>
    <row r="96" spans="1:20" s="37" customFormat="1" ht="12" x14ac:dyDescent="0.2">
      <c r="A96" s="56" t="s">
        <v>356</v>
      </c>
      <c r="B96" s="56" t="s">
        <v>137</v>
      </c>
      <c r="C96" s="56" t="s">
        <v>194</v>
      </c>
      <c r="D96" s="56" t="s">
        <v>385</v>
      </c>
      <c r="E96" s="56" t="s">
        <v>165</v>
      </c>
      <c r="F96" s="56" t="s">
        <v>194</v>
      </c>
      <c r="G96" s="132">
        <v>98</v>
      </c>
      <c r="H96" s="139">
        <v>27</v>
      </c>
      <c r="I96" s="29">
        <v>4782</v>
      </c>
      <c r="J96" s="29">
        <v>1316</v>
      </c>
      <c r="K96" s="29">
        <v>4079</v>
      </c>
      <c r="L96" s="29">
        <v>905</v>
      </c>
      <c r="M96" s="51">
        <f t="shared" si="8"/>
        <v>0.85299038059389376</v>
      </c>
      <c r="N96" s="51">
        <f t="shared" si="9"/>
        <v>0.68768996960486317</v>
      </c>
      <c r="O96" s="29">
        <v>155500</v>
      </c>
      <c r="P96" s="29">
        <v>43000</v>
      </c>
      <c r="Q96" s="29">
        <v>0</v>
      </c>
      <c r="R96" s="29">
        <v>0</v>
      </c>
      <c r="S96" s="49">
        <f t="shared" si="10"/>
        <v>0</v>
      </c>
      <c r="T96" s="49">
        <f t="shared" si="11"/>
        <v>0</v>
      </c>
    </row>
    <row r="97" spans="1:20" s="37" customFormat="1" ht="12" x14ac:dyDescent="0.2">
      <c r="A97" s="56" t="s">
        <v>356</v>
      </c>
      <c r="B97" s="56" t="s">
        <v>137</v>
      </c>
      <c r="C97" s="56" t="s">
        <v>194</v>
      </c>
      <c r="D97" s="56" t="s">
        <v>226</v>
      </c>
      <c r="E97" s="56" t="s">
        <v>5</v>
      </c>
      <c r="F97" s="56" t="s">
        <v>194</v>
      </c>
      <c r="G97" s="133"/>
      <c r="H97" s="139">
        <v>1</v>
      </c>
      <c r="I97" s="58"/>
      <c r="J97" s="29">
        <v>70</v>
      </c>
      <c r="K97" s="58"/>
      <c r="L97" s="29">
        <v>8</v>
      </c>
      <c r="M97" s="51" t="e">
        <f t="shared" si="8"/>
        <v>#DIV/0!</v>
      </c>
      <c r="N97" s="51">
        <f t="shared" si="9"/>
        <v>0.11428571428571428</v>
      </c>
      <c r="O97" s="58"/>
      <c r="P97" s="29">
        <v>2000</v>
      </c>
      <c r="Q97" s="58"/>
      <c r="R97" s="29">
        <v>0</v>
      </c>
      <c r="S97" s="49" t="e">
        <f t="shared" si="10"/>
        <v>#DIV/0!</v>
      </c>
      <c r="T97" s="49">
        <f t="shared" si="11"/>
        <v>0</v>
      </c>
    </row>
    <row r="98" spans="1:20" s="37" customFormat="1" ht="12" x14ac:dyDescent="0.2">
      <c r="A98" s="56" t="s">
        <v>356</v>
      </c>
      <c r="B98" s="56" t="s">
        <v>137</v>
      </c>
      <c r="C98" s="56" t="s">
        <v>194</v>
      </c>
      <c r="D98" s="56" t="s">
        <v>224</v>
      </c>
      <c r="E98" s="56" t="s">
        <v>3</v>
      </c>
      <c r="F98" s="56" t="s">
        <v>194</v>
      </c>
      <c r="G98" s="132">
        <v>24</v>
      </c>
      <c r="H98" s="139">
        <v>24</v>
      </c>
      <c r="I98" s="29">
        <v>1071</v>
      </c>
      <c r="J98" s="29">
        <v>1194</v>
      </c>
      <c r="K98" s="29">
        <v>842</v>
      </c>
      <c r="L98" s="29">
        <v>936</v>
      </c>
      <c r="M98" s="51">
        <f t="shared" si="8"/>
        <v>0.78618113912231558</v>
      </c>
      <c r="N98" s="51">
        <f t="shared" si="9"/>
        <v>0.7839195979899497</v>
      </c>
      <c r="O98" s="29">
        <v>35900</v>
      </c>
      <c r="P98" s="29">
        <v>42500</v>
      </c>
      <c r="Q98" s="29">
        <v>0</v>
      </c>
      <c r="R98" s="29">
        <v>164</v>
      </c>
      <c r="S98" s="49">
        <f t="shared" si="10"/>
        <v>0</v>
      </c>
      <c r="T98" s="49">
        <f t="shared" si="11"/>
        <v>3.8588235294117648E-3</v>
      </c>
    </row>
    <row r="99" spans="1:20" s="37" customFormat="1" ht="12" x14ac:dyDescent="0.2">
      <c r="A99" s="56" t="s">
        <v>349</v>
      </c>
      <c r="B99" s="56" t="s">
        <v>130</v>
      </c>
      <c r="C99" s="56" t="s">
        <v>194</v>
      </c>
      <c r="D99" s="56" t="s">
        <v>350</v>
      </c>
      <c r="E99" s="56" t="s">
        <v>131</v>
      </c>
      <c r="F99" s="56" t="s">
        <v>194</v>
      </c>
      <c r="G99" s="132">
        <v>2</v>
      </c>
      <c r="H99" s="138"/>
      <c r="I99" s="29">
        <v>28</v>
      </c>
      <c r="J99" s="58"/>
      <c r="K99" s="29">
        <v>11</v>
      </c>
      <c r="L99" s="58"/>
      <c r="M99" s="51">
        <f t="shared" si="8"/>
        <v>0.39285714285714285</v>
      </c>
      <c r="N99" s="51" t="e">
        <f t="shared" si="9"/>
        <v>#DIV/0!</v>
      </c>
      <c r="O99" s="29">
        <v>5345</v>
      </c>
      <c r="P99" s="58"/>
      <c r="Q99" s="29">
        <v>4327</v>
      </c>
      <c r="R99" s="58"/>
      <c r="S99" s="49">
        <f t="shared" si="10"/>
        <v>0.80954162768942939</v>
      </c>
      <c r="T99" s="49" t="e">
        <f t="shared" si="11"/>
        <v>#DIV/0!</v>
      </c>
    </row>
    <row r="100" spans="1:20" s="37" customFormat="1" ht="12" x14ac:dyDescent="0.2">
      <c r="A100" s="56" t="s">
        <v>349</v>
      </c>
      <c r="B100" s="56" t="s">
        <v>130</v>
      </c>
      <c r="C100" s="56" t="s">
        <v>194</v>
      </c>
      <c r="D100" s="56" t="s">
        <v>314</v>
      </c>
      <c r="E100" s="56" t="s">
        <v>126</v>
      </c>
      <c r="F100" s="56" t="s">
        <v>194</v>
      </c>
      <c r="G100" s="132">
        <v>2</v>
      </c>
      <c r="H100" s="138"/>
      <c r="I100" s="29">
        <v>18</v>
      </c>
      <c r="J100" s="58"/>
      <c r="K100" s="29">
        <v>9</v>
      </c>
      <c r="L100" s="58"/>
      <c r="M100" s="51">
        <f t="shared" si="8"/>
        <v>0.5</v>
      </c>
      <c r="N100" s="51" t="e">
        <f t="shared" si="9"/>
        <v>#DIV/0!</v>
      </c>
      <c r="O100" s="29">
        <v>2690</v>
      </c>
      <c r="P100" s="58"/>
      <c r="Q100" s="29">
        <v>530</v>
      </c>
      <c r="R100" s="58"/>
      <c r="S100" s="49">
        <f t="shared" si="10"/>
        <v>0.19702602230483271</v>
      </c>
      <c r="T100" s="49" t="e">
        <f t="shared" si="11"/>
        <v>#DIV/0!</v>
      </c>
    </row>
    <row r="101" spans="1:20" s="37" customFormat="1" ht="12" x14ac:dyDescent="0.2">
      <c r="A101" s="56" t="s">
        <v>349</v>
      </c>
      <c r="B101" s="56" t="s">
        <v>130</v>
      </c>
      <c r="C101" s="56" t="s">
        <v>194</v>
      </c>
      <c r="D101" s="56" t="s">
        <v>224</v>
      </c>
      <c r="E101" s="56" t="s">
        <v>3</v>
      </c>
      <c r="F101" s="56" t="s">
        <v>194</v>
      </c>
      <c r="G101" s="132">
        <v>193</v>
      </c>
      <c r="H101" s="139">
        <v>80</v>
      </c>
      <c r="I101" s="29">
        <v>8343</v>
      </c>
      <c r="J101" s="29">
        <v>3519</v>
      </c>
      <c r="K101" s="29">
        <v>6626</v>
      </c>
      <c r="L101" s="29">
        <v>2539</v>
      </c>
      <c r="M101" s="51">
        <f t="shared" si="8"/>
        <v>0.79419872947381043</v>
      </c>
      <c r="N101" s="51">
        <f t="shared" si="9"/>
        <v>0.72151179312304636</v>
      </c>
      <c r="O101" s="29">
        <v>280200</v>
      </c>
      <c r="P101" s="29">
        <v>117850</v>
      </c>
      <c r="Q101" s="29">
        <v>329</v>
      </c>
      <c r="R101" s="29">
        <v>29</v>
      </c>
      <c r="S101" s="49">
        <f t="shared" si="10"/>
        <v>1.1741613133476089E-3</v>
      </c>
      <c r="T101" s="49">
        <f t="shared" si="11"/>
        <v>2.4607551972846838E-4</v>
      </c>
    </row>
    <row r="102" spans="1:20" s="37" customFormat="1" ht="12" x14ac:dyDescent="0.2">
      <c r="A102" s="56" t="s">
        <v>349</v>
      </c>
      <c r="B102" s="56" t="s">
        <v>130</v>
      </c>
      <c r="C102" s="56" t="s">
        <v>194</v>
      </c>
      <c r="D102" s="56" t="s">
        <v>351</v>
      </c>
      <c r="E102" s="56" t="s">
        <v>132</v>
      </c>
      <c r="F102" s="56" t="s">
        <v>194</v>
      </c>
      <c r="G102" s="132">
        <v>26</v>
      </c>
      <c r="H102" s="139">
        <v>10</v>
      </c>
      <c r="I102" s="29">
        <v>494</v>
      </c>
      <c r="J102" s="29">
        <v>184</v>
      </c>
      <c r="K102" s="29">
        <v>367</v>
      </c>
      <c r="L102" s="29">
        <v>146</v>
      </c>
      <c r="M102" s="51">
        <f t="shared" si="8"/>
        <v>0.74291497975708498</v>
      </c>
      <c r="N102" s="51">
        <f t="shared" si="9"/>
        <v>0.79347826086956519</v>
      </c>
      <c r="O102" s="29">
        <v>23800</v>
      </c>
      <c r="P102" s="29">
        <v>7450</v>
      </c>
      <c r="Q102" s="29">
        <v>0</v>
      </c>
      <c r="R102" s="29">
        <v>0</v>
      </c>
      <c r="S102" s="49">
        <f t="shared" si="10"/>
        <v>0</v>
      </c>
      <c r="T102" s="49">
        <f t="shared" si="11"/>
        <v>0</v>
      </c>
    </row>
    <row r="103" spans="1:20" s="37" customFormat="1" ht="12" x14ac:dyDescent="0.2">
      <c r="A103" s="56" t="s">
        <v>349</v>
      </c>
      <c r="B103" s="56" t="s">
        <v>130</v>
      </c>
      <c r="C103" s="56" t="s">
        <v>194</v>
      </c>
      <c r="D103" s="56" t="s">
        <v>358</v>
      </c>
      <c r="E103" s="56" t="s">
        <v>139</v>
      </c>
      <c r="F103" s="56" t="s">
        <v>194</v>
      </c>
      <c r="G103" s="132">
        <v>3</v>
      </c>
      <c r="H103" s="138"/>
      <c r="I103" s="29">
        <v>57</v>
      </c>
      <c r="J103" s="58"/>
      <c r="K103" s="29">
        <v>44</v>
      </c>
      <c r="L103" s="58"/>
      <c r="M103" s="51">
        <f t="shared" si="8"/>
        <v>0.77192982456140347</v>
      </c>
      <c r="N103" s="51" t="e">
        <f t="shared" si="9"/>
        <v>#DIV/0!</v>
      </c>
      <c r="O103" s="29">
        <v>12000</v>
      </c>
      <c r="P103" s="58"/>
      <c r="Q103" s="29">
        <v>8765</v>
      </c>
      <c r="R103" s="58"/>
      <c r="S103" s="49">
        <f t="shared" si="10"/>
        <v>0.73041666666666671</v>
      </c>
      <c r="T103" s="49" t="e">
        <f t="shared" si="11"/>
        <v>#DIV/0!</v>
      </c>
    </row>
    <row r="104" spans="1:20" s="37" customFormat="1" ht="12" x14ac:dyDescent="0.2">
      <c r="A104" s="56" t="s">
        <v>349</v>
      </c>
      <c r="B104" s="56" t="s">
        <v>130</v>
      </c>
      <c r="C104" s="56" t="s">
        <v>194</v>
      </c>
      <c r="D104" s="56" t="s">
        <v>352</v>
      </c>
      <c r="E104" s="56" t="s">
        <v>133</v>
      </c>
      <c r="F104" s="56" t="s">
        <v>194</v>
      </c>
      <c r="G104" s="132">
        <v>3</v>
      </c>
      <c r="H104" s="138"/>
      <c r="I104" s="29">
        <v>57</v>
      </c>
      <c r="J104" s="58"/>
      <c r="K104" s="29">
        <v>46</v>
      </c>
      <c r="L104" s="58"/>
      <c r="M104" s="51">
        <f t="shared" si="8"/>
        <v>0.80701754385964908</v>
      </c>
      <c r="N104" s="51" t="e">
        <f t="shared" si="9"/>
        <v>#DIV/0!</v>
      </c>
      <c r="O104" s="29">
        <v>12000</v>
      </c>
      <c r="P104" s="58"/>
      <c r="Q104" s="29">
        <v>9540</v>
      </c>
      <c r="R104" s="58"/>
      <c r="S104" s="49">
        <f t="shared" si="10"/>
        <v>0.79500000000000004</v>
      </c>
      <c r="T104" s="49" t="e">
        <f t="shared" si="11"/>
        <v>#DIV/0!</v>
      </c>
    </row>
    <row r="105" spans="1:20" s="37" customFormat="1" ht="12" x14ac:dyDescent="0.2">
      <c r="A105" s="56" t="s">
        <v>349</v>
      </c>
      <c r="B105" s="56" t="s">
        <v>130</v>
      </c>
      <c r="C105" s="56" t="s">
        <v>194</v>
      </c>
      <c r="D105" s="56" t="s">
        <v>348</v>
      </c>
      <c r="E105" s="56" t="s">
        <v>129</v>
      </c>
      <c r="F105" s="56" t="s">
        <v>194</v>
      </c>
      <c r="G105" s="132">
        <v>12</v>
      </c>
      <c r="H105" s="139">
        <v>1</v>
      </c>
      <c r="I105" s="29">
        <v>109</v>
      </c>
      <c r="J105" s="29">
        <v>9</v>
      </c>
      <c r="K105" s="29">
        <v>22</v>
      </c>
      <c r="L105" s="29">
        <v>9</v>
      </c>
      <c r="M105" s="51">
        <f t="shared" si="8"/>
        <v>0.20183486238532111</v>
      </c>
      <c r="N105" s="51">
        <f t="shared" si="9"/>
        <v>1</v>
      </c>
      <c r="O105" s="29">
        <v>21540</v>
      </c>
      <c r="P105" s="29">
        <v>1345</v>
      </c>
      <c r="Q105" s="29">
        <v>13925</v>
      </c>
      <c r="R105" s="29">
        <v>315</v>
      </c>
      <c r="S105" s="49">
        <f t="shared" si="10"/>
        <v>0.64647168059424331</v>
      </c>
      <c r="T105" s="49">
        <f t="shared" si="11"/>
        <v>0.2342007434944238</v>
      </c>
    </row>
    <row r="106" spans="1:20" s="37" customFormat="1" ht="12" x14ac:dyDescent="0.2">
      <c r="A106" s="56" t="s">
        <v>349</v>
      </c>
      <c r="B106" s="56" t="s">
        <v>130</v>
      </c>
      <c r="C106" s="56" t="s">
        <v>194</v>
      </c>
      <c r="D106" s="56" t="s">
        <v>355</v>
      </c>
      <c r="E106" s="56" t="s">
        <v>136</v>
      </c>
      <c r="F106" s="56" t="s">
        <v>194</v>
      </c>
      <c r="G106" s="132">
        <v>19</v>
      </c>
      <c r="H106" s="138"/>
      <c r="I106" s="29">
        <v>361</v>
      </c>
      <c r="J106" s="58"/>
      <c r="K106" s="29">
        <v>185</v>
      </c>
      <c r="L106" s="58"/>
      <c r="M106" s="51">
        <f t="shared" si="8"/>
        <v>0.51246537396121883</v>
      </c>
      <c r="N106" s="51" t="e">
        <f t="shared" si="9"/>
        <v>#DIV/0!</v>
      </c>
      <c r="O106" s="29">
        <v>76000</v>
      </c>
      <c r="P106" s="58"/>
      <c r="Q106" s="29">
        <v>48845</v>
      </c>
      <c r="R106" s="58"/>
      <c r="S106" s="49">
        <f t="shared" si="10"/>
        <v>0.64269736842105263</v>
      </c>
      <c r="T106" s="49" t="e">
        <f t="shared" si="11"/>
        <v>#DIV/0!</v>
      </c>
    </row>
    <row r="107" spans="1:20" s="37" customFormat="1" ht="12" x14ac:dyDescent="0.2">
      <c r="A107" s="56" t="s">
        <v>349</v>
      </c>
      <c r="B107" s="56" t="s">
        <v>130</v>
      </c>
      <c r="C107" s="56" t="s">
        <v>194</v>
      </c>
      <c r="D107" s="56" t="s">
        <v>354</v>
      </c>
      <c r="E107" s="56" t="s">
        <v>135</v>
      </c>
      <c r="F107" s="56" t="s">
        <v>194</v>
      </c>
      <c r="G107" s="132">
        <v>4</v>
      </c>
      <c r="H107" s="138"/>
      <c r="I107" s="29">
        <v>56</v>
      </c>
      <c r="J107" s="58"/>
      <c r="K107" s="29">
        <v>27</v>
      </c>
      <c r="L107" s="58"/>
      <c r="M107" s="51">
        <f t="shared" si="8"/>
        <v>0.48214285714285715</v>
      </c>
      <c r="N107" s="51" t="e">
        <f t="shared" si="9"/>
        <v>#DIV/0!</v>
      </c>
      <c r="O107" s="29">
        <v>10690</v>
      </c>
      <c r="P107" s="58"/>
      <c r="Q107" s="29">
        <v>6480</v>
      </c>
      <c r="R107" s="58"/>
      <c r="S107" s="49">
        <f t="shared" si="10"/>
        <v>0.60617399438727781</v>
      </c>
      <c r="T107" s="49" t="e">
        <f t="shared" si="11"/>
        <v>#DIV/0!</v>
      </c>
    </row>
    <row r="108" spans="1:20" s="37" customFormat="1" ht="12" x14ac:dyDescent="0.2">
      <c r="A108" s="56" t="s">
        <v>228</v>
      </c>
      <c r="B108" s="56" t="s">
        <v>7</v>
      </c>
      <c r="C108" s="56" t="s">
        <v>194</v>
      </c>
      <c r="D108" s="56" t="s">
        <v>369</v>
      </c>
      <c r="E108" s="56" t="s">
        <v>150</v>
      </c>
      <c r="F108" s="56" t="s">
        <v>194</v>
      </c>
      <c r="G108" s="132">
        <v>102</v>
      </c>
      <c r="H108" s="139">
        <v>31</v>
      </c>
      <c r="I108" s="29">
        <v>19168</v>
      </c>
      <c r="J108" s="29">
        <v>5820</v>
      </c>
      <c r="K108" s="29">
        <v>15066</v>
      </c>
      <c r="L108" s="29">
        <v>4345</v>
      </c>
      <c r="M108" s="51">
        <f t="shared" si="8"/>
        <v>0.78599749582637735</v>
      </c>
      <c r="N108" s="51">
        <f t="shared" si="9"/>
        <v>0.74656357388316152</v>
      </c>
      <c r="O108" s="29">
        <v>0</v>
      </c>
      <c r="P108" s="29">
        <v>0</v>
      </c>
      <c r="Q108" s="29">
        <v>0</v>
      </c>
      <c r="R108" s="29">
        <v>0</v>
      </c>
      <c r="S108" s="49" t="e">
        <f t="shared" si="10"/>
        <v>#DIV/0!</v>
      </c>
      <c r="T108" s="49" t="e">
        <f t="shared" si="11"/>
        <v>#DIV/0!</v>
      </c>
    </row>
    <row r="109" spans="1:20" s="37" customFormat="1" ht="12" x14ac:dyDescent="0.2">
      <c r="A109" s="56" t="s">
        <v>228</v>
      </c>
      <c r="B109" s="56" t="s">
        <v>7</v>
      </c>
      <c r="C109" s="56" t="s">
        <v>194</v>
      </c>
      <c r="D109" s="56" t="s">
        <v>366</v>
      </c>
      <c r="E109" s="56" t="s">
        <v>147</v>
      </c>
      <c r="F109" s="56" t="s">
        <v>194</v>
      </c>
      <c r="G109" s="132">
        <v>1748</v>
      </c>
      <c r="H109" s="139">
        <v>440</v>
      </c>
      <c r="I109" s="29">
        <v>306707</v>
      </c>
      <c r="J109" s="29">
        <v>77588</v>
      </c>
      <c r="K109" s="29">
        <v>233852</v>
      </c>
      <c r="L109" s="29">
        <v>65291</v>
      </c>
      <c r="M109" s="51">
        <f t="shared" si="8"/>
        <v>0.76246058942247819</v>
      </c>
      <c r="N109" s="51">
        <f t="shared" si="9"/>
        <v>0.84150899623653141</v>
      </c>
      <c r="O109" s="29">
        <v>11516584</v>
      </c>
      <c r="P109" s="29">
        <v>3677849</v>
      </c>
      <c r="Q109" s="29">
        <v>70395</v>
      </c>
      <c r="R109" s="29">
        <v>31514</v>
      </c>
      <c r="S109" s="49">
        <f t="shared" si="10"/>
        <v>6.1124896062929772E-3</v>
      </c>
      <c r="T109" s="49">
        <f t="shared" si="11"/>
        <v>8.5685953936662437E-3</v>
      </c>
    </row>
    <row r="110" spans="1:20" s="37" customFormat="1" ht="12" x14ac:dyDescent="0.2">
      <c r="A110" s="56" t="s">
        <v>228</v>
      </c>
      <c r="B110" s="56" t="s">
        <v>7</v>
      </c>
      <c r="C110" s="56" t="s">
        <v>194</v>
      </c>
      <c r="D110" s="56" t="s">
        <v>315</v>
      </c>
      <c r="E110" s="56" t="s">
        <v>96</v>
      </c>
      <c r="F110" s="56" t="s">
        <v>194</v>
      </c>
      <c r="G110" s="132">
        <v>3214</v>
      </c>
      <c r="H110" s="139">
        <v>723</v>
      </c>
      <c r="I110" s="29">
        <v>565660</v>
      </c>
      <c r="J110" s="29">
        <v>128122</v>
      </c>
      <c r="K110" s="29">
        <v>442307</v>
      </c>
      <c r="L110" s="29">
        <v>119639</v>
      </c>
      <c r="M110" s="51">
        <f t="shared" si="8"/>
        <v>0.78193084184846018</v>
      </c>
      <c r="N110" s="51">
        <f t="shared" si="9"/>
        <v>0.93378966922152329</v>
      </c>
      <c r="O110" s="29">
        <v>19121248</v>
      </c>
      <c r="P110" s="29">
        <v>5004087</v>
      </c>
      <c r="Q110" s="29">
        <v>43721</v>
      </c>
      <c r="R110" s="29">
        <v>14599</v>
      </c>
      <c r="S110" s="49">
        <f t="shared" si="10"/>
        <v>2.286513934655311E-3</v>
      </c>
      <c r="T110" s="49">
        <f t="shared" si="11"/>
        <v>2.9174153047299136E-3</v>
      </c>
    </row>
    <row r="111" spans="1:20" s="37" customFormat="1" ht="12" x14ac:dyDescent="0.2">
      <c r="A111" s="56" t="s">
        <v>228</v>
      </c>
      <c r="B111" s="56" t="s">
        <v>7</v>
      </c>
      <c r="C111" s="56" t="s">
        <v>194</v>
      </c>
      <c r="D111" s="56" t="s">
        <v>301</v>
      </c>
      <c r="E111" s="56" t="s">
        <v>80</v>
      </c>
      <c r="F111" s="56" t="s">
        <v>194</v>
      </c>
      <c r="G111" s="132">
        <v>980</v>
      </c>
      <c r="H111" s="139">
        <v>415</v>
      </c>
      <c r="I111" s="29">
        <v>166087</v>
      </c>
      <c r="J111" s="29">
        <v>71002</v>
      </c>
      <c r="K111" s="29">
        <v>110135</v>
      </c>
      <c r="L111" s="29">
        <v>42124</v>
      </c>
      <c r="M111" s="51">
        <f t="shared" si="8"/>
        <v>0.66311631855593756</v>
      </c>
      <c r="N111" s="51">
        <f t="shared" si="9"/>
        <v>0.593279062561618</v>
      </c>
      <c r="O111" s="29">
        <v>8647678</v>
      </c>
      <c r="P111" s="29">
        <v>4304862</v>
      </c>
      <c r="Q111" s="29">
        <v>3757</v>
      </c>
      <c r="R111" s="29">
        <v>5002</v>
      </c>
      <c r="S111" s="49">
        <f t="shared" si="10"/>
        <v>4.3445188407801493E-4</v>
      </c>
      <c r="T111" s="49">
        <f t="shared" si="11"/>
        <v>1.1619420088262993E-3</v>
      </c>
    </row>
    <row r="112" spans="1:20" s="37" customFormat="1" ht="12" x14ac:dyDescent="0.2">
      <c r="A112" s="56" t="s">
        <v>228</v>
      </c>
      <c r="B112" s="56" t="s">
        <v>7</v>
      </c>
      <c r="C112" s="56" t="s">
        <v>194</v>
      </c>
      <c r="D112" s="56" t="s">
        <v>227</v>
      </c>
      <c r="E112" s="56" t="s">
        <v>6</v>
      </c>
      <c r="F112" s="56" t="s">
        <v>194</v>
      </c>
      <c r="G112" s="132">
        <v>4517</v>
      </c>
      <c r="H112" s="139">
        <v>1349</v>
      </c>
      <c r="I112" s="29">
        <v>801028</v>
      </c>
      <c r="J112" s="29">
        <v>232960</v>
      </c>
      <c r="K112" s="29">
        <v>632582</v>
      </c>
      <c r="L112" s="29">
        <v>210651</v>
      </c>
      <c r="M112" s="51">
        <f t="shared" si="8"/>
        <v>0.7897127191558847</v>
      </c>
      <c r="N112" s="51">
        <f t="shared" si="9"/>
        <v>0.90423677884615383</v>
      </c>
      <c r="O112" s="29">
        <v>27915750</v>
      </c>
      <c r="P112" s="29">
        <v>8765389</v>
      </c>
      <c r="Q112" s="29">
        <v>211365</v>
      </c>
      <c r="R112" s="29">
        <v>69891</v>
      </c>
      <c r="S112" s="49">
        <f t="shared" si="10"/>
        <v>7.571532199564762E-3</v>
      </c>
      <c r="T112" s="49">
        <f t="shared" si="11"/>
        <v>7.9735194866993354E-3</v>
      </c>
    </row>
    <row r="113" spans="1:20" s="37" customFormat="1" ht="12" x14ac:dyDescent="0.2">
      <c r="A113" s="56" t="s">
        <v>228</v>
      </c>
      <c r="B113" s="56" t="s">
        <v>7</v>
      </c>
      <c r="C113" s="56" t="s">
        <v>194</v>
      </c>
      <c r="D113" s="56" t="s">
        <v>374</v>
      </c>
      <c r="E113" s="56" t="s">
        <v>156</v>
      </c>
      <c r="F113" s="56" t="s">
        <v>194</v>
      </c>
      <c r="G113" s="132">
        <v>250</v>
      </c>
      <c r="H113" s="139">
        <v>106</v>
      </c>
      <c r="I113" s="29">
        <v>46992</v>
      </c>
      <c r="J113" s="29">
        <v>19928</v>
      </c>
      <c r="K113" s="29">
        <v>40582</v>
      </c>
      <c r="L113" s="29">
        <v>16963</v>
      </c>
      <c r="M113" s="51">
        <f t="shared" si="8"/>
        <v>0.8635938032005448</v>
      </c>
      <c r="N113" s="51">
        <f t="shared" si="9"/>
        <v>0.85121437173825776</v>
      </c>
      <c r="O113" s="29">
        <v>0</v>
      </c>
      <c r="P113" s="29">
        <v>0</v>
      </c>
      <c r="Q113" s="29">
        <v>0</v>
      </c>
      <c r="R113" s="29">
        <v>0</v>
      </c>
      <c r="S113" s="49" t="e">
        <f t="shared" si="10"/>
        <v>#DIV/0!</v>
      </c>
      <c r="T113" s="49" t="e">
        <f t="shared" si="11"/>
        <v>#DIV/0!</v>
      </c>
    </row>
    <row r="114" spans="1:20" s="37" customFormat="1" ht="12" x14ac:dyDescent="0.2">
      <c r="A114" s="56" t="s">
        <v>228</v>
      </c>
      <c r="B114" s="56" t="s">
        <v>7</v>
      </c>
      <c r="C114" s="56" t="s">
        <v>194</v>
      </c>
      <c r="D114" s="56" t="s">
        <v>314</v>
      </c>
      <c r="E114" s="56" t="s">
        <v>126</v>
      </c>
      <c r="F114" s="56" t="s">
        <v>194</v>
      </c>
      <c r="G114" s="132">
        <v>191</v>
      </c>
      <c r="H114" s="139">
        <v>47</v>
      </c>
      <c r="I114" s="29">
        <v>35852</v>
      </c>
      <c r="J114" s="29">
        <v>8828</v>
      </c>
      <c r="K114" s="29">
        <v>28143</v>
      </c>
      <c r="L114" s="29">
        <v>7472</v>
      </c>
      <c r="M114" s="51">
        <f t="shared" si="8"/>
        <v>0.78497712819368515</v>
      </c>
      <c r="N114" s="51">
        <f t="shared" si="9"/>
        <v>0.84639782510194839</v>
      </c>
      <c r="O114" s="29">
        <v>0</v>
      </c>
      <c r="P114" s="29">
        <v>0</v>
      </c>
      <c r="Q114" s="29">
        <v>0</v>
      </c>
      <c r="R114" s="29">
        <v>0</v>
      </c>
      <c r="S114" s="49" t="e">
        <f t="shared" si="10"/>
        <v>#DIV/0!</v>
      </c>
      <c r="T114" s="49" t="e">
        <f t="shared" si="11"/>
        <v>#DIV/0!</v>
      </c>
    </row>
    <row r="115" spans="1:20" s="37" customFormat="1" ht="12" x14ac:dyDescent="0.2">
      <c r="A115" s="56" t="s">
        <v>228</v>
      </c>
      <c r="B115" s="56" t="s">
        <v>7</v>
      </c>
      <c r="C115" s="56" t="s">
        <v>194</v>
      </c>
      <c r="D115" s="56" t="s">
        <v>337</v>
      </c>
      <c r="E115" s="56" t="s">
        <v>117</v>
      </c>
      <c r="F115" s="56" t="s">
        <v>194</v>
      </c>
      <c r="G115" s="132">
        <v>1165</v>
      </c>
      <c r="H115" s="139">
        <v>414</v>
      </c>
      <c r="I115" s="29">
        <v>205040</v>
      </c>
      <c r="J115" s="29">
        <v>72256</v>
      </c>
      <c r="K115" s="29">
        <v>159830</v>
      </c>
      <c r="L115" s="29">
        <v>54819</v>
      </c>
      <c r="M115" s="51">
        <f t="shared" si="8"/>
        <v>0.77950643776824036</v>
      </c>
      <c r="N115" s="51">
        <f t="shared" si="9"/>
        <v>0.75867748007085922</v>
      </c>
      <c r="O115" s="29">
        <v>8995512</v>
      </c>
      <c r="P115" s="29">
        <v>4332304</v>
      </c>
      <c r="Q115" s="29">
        <v>3733</v>
      </c>
      <c r="R115" s="29">
        <v>1689</v>
      </c>
      <c r="S115" s="49">
        <f t="shared" si="10"/>
        <v>4.1498471682323361E-4</v>
      </c>
      <c r="T115" s="49">
        <f t="shared" si="11"/>
        <v>3.8986183795043005E-4</v>
      </c>
    </row>
    <row r="116" spans="1:20" s="37" customFormat="1" ht="12" x14ac:dyDescent="0.2">
      <c r="A116" s="56" t="s">
        <v>228</v>
      </c>
      <c r="B116" s="56" t="s">
        <v>7</v>
      </c>
      <c r="C116" s="56" t="s">
        <v>194</v>
      </c>
      <c r="D116" s="56" t="s">
        <v>290</v>
      </c>
      <c r="E116" s="56" t="s">
        <v>70</v>
      </c>
      <c r="F116" s="56" t="s">
        <v>194</v>
      </c>
      <c r="G116" s="132">
        <v>35</v>
      </c>
      <c r="H116" s="138"/>
      <c r="I116" s="29">
        <v>5788</v>
      </c>
      <c r="J116" s="58"/>
      <c r="K116" s="29">
        <v>3665</v>
      </c>
      <c r="L116" s="58"/>
      <c r="M116" s="51">
        <f t="shared" si="8"/>
        <v>0.6332066344160332</v>
      </c>
      <c r="N116" s="51" t="e">
        <f t="shared" si="9"/>
        <v>#DIV/0!</v>
      </c>
      <c r="O116" s="29">
        <v>519631</v>
      </c>
      <c r="P116" s="58"/>
      <c r="Q116" s="29">
        <v>19128</v>
      </c>
      <c r="R116" s="58"/>
      <c r="S116" s="49">
        <f t="shared" si="10"/>
        <v>3.681073684980303E-2</v>
      </c>
      <c r="T116" s="49" t="e">
        <f t="shared" si="11"/>
        <v>#DIV/0!</v>
      </c>
    </row>
    <row r="117" spans="1:20" s="37" customFormat="1" ht="12" x14ac:dyDescent="0.2">
      <c r="A117" s="56" t="s">
        <v>228</v>
      </c>
      <c r="B117" s="56" t="s">
        <v>7</v>
      </c>
      <c r="C117" s="56" t="s">
        <v>194</v>
      </c>
      <c r="D117" s="56" t="s">
        <v>372</v>
      </c>
      <c r="E117" s="56" t="s">
        <v>154</v>
      </c>
      <c r="F117" s="56" t="s">
        <v>194</v>
      </c>
      <c r="G117" s="132">
        <v>1</v>
      </c>
      <c r="H117" s="138"/>
      <c r="I117" s="29">
        <v>186</v>
      </c>
      <c r="J117" s="58"/>
      <c r="K117" s="29">
        <v>177</v>
      </c>
      <c r="L117" s="58"/>
      <c r="M117" s="51">
        <f t="shared" si="8"/>
        <v>0.95161290322580649</v>
      </c>
      <c r="N117" s="51" t="e">
        <f t="shared" si="9"/>
        <v>#DIV/0!</v>
      </c>
      <c r="O117" s="29">
        <v>0</v>
      </c>
      <c r="P117" s="58"/>
      <c r="Q117" s="29">
        <v>0</v>
      </c>
      <c r="R117" s="58"/>
      <c r="S117" s="49" t="e">
        <f t="shared" si="10"/>
        <v>#DIV/0!</v>
      </c>
      <c r="T117" s="49" t="e">
        <f t="shared" si="11"/>
        <v>#DIV/0!</v>
      </c>
    </row>
    <row r="118" spans="1:20" s="37" customFormat="1" ht="12" x14ac:dyDescent="0.2">
      <c r="A118" s="56" t="s">
        <v>228</v>
      </c>
      <c r="B118" s="56" t="s">
        <v>7</v>
      </c>
      <c r="C118" s="56" t="s">
        <v>194</v>
      </c>
      <c r="D118" s="56" t="s">
        <v>362</v>
      </c>
      <c r="E118" s="56" t="s">
        <v>143</v>
      </c>
      <c r="F118" s="56" t="s">
        <v>194</v>
      </c>
      <c r="G118" s="132">
        <v>21</v>
      </c>
      <c r="H118" s="139">
        <v>5</v>
      </c>
      <c r="I118" s="29">
        <v>1020</v>
      </c>
      <c r="J118" s="29">
        <v>244</v>
      </c>
      <c r="K118" s="29">
        <v>778</v>
      </c>
      <c r="L118" s="29">
        <v>120</v>
      </c>
      <c r="M118" s="51">
        <f t="shared" si="8"/>
        <v>0.76274509803921564</v>
      </c>
      <c r="N118" s="51">
        <f t="shared" si="9"/>
        <v>0.49180327868852458</v>
      </c>
      <c r="O118" s="29">
        <v>29700</v>
      </c>
      <c r="P118" s="29">
        <v>6900</v>
      </c>
      <c r="Q118" s="29">
        <v>0</v>
      </c>
      <c r="R118" s="29">
        <v>0</v>
      </c>
      <c r="S118" s="49">
        <f t="shared" si="10"/>
        <v>0</v>
      </c>
      <c r="T118" s="49">
        <f t="shared" si="11"/>
        <v>0</v>
      </c>
    </row>
    <row r="119" spans="1:20" s="37" customFormat="1" ht="12" x14ac:dyDescent="0.2">
      <c r="A119" s="56" t="s">
        <v>228</v>
      </c>
      <c r="B119" s="56" t="s">
        <v>7</v>
      </c>
      <c r="C119" s="56" t="s">
        <v>194</v>
      </c>
      <c r="D119" s="56" t="s">
        <v>298</v>
      </c>
      <c r="E119" s="56" t="s">
        <v>77</v>
      </c>
      <c r="F119" s="56" t="s">
        <v>194</v>
      </c>
      <c r="G119" s="132">
        <v>293</v>
      </c>
      <c r="H119" s="139">
        <v>89</v>
      </c>
      <c r="I119" s="29">
        <v>53628</v>
      </c>
      <c r="J119" s="29">
        <v>16204</v>
      </c>
      <c r="K119" s="29">
        <v>37709</v>
      </c>
      <c r="L119" s="29">
        <v>10004</v>
      </c>
      <c r="M119" s="51">
        <f t="shared" si="8"/>
        <v>0.70315879764302225</v>
      </c>
      <c r="N119" s="51">
        <f t="shared" si="9"/>
        <v>0.61737842508022711</v>
      </c>
      <c r="O119" s="29">
        <v>0</v>
      </c>
      <c r="P119" s="29">
        <v>161775</v>
      </c>
      <c r="Q119" s="29">
        <v>0</v>
      </c>
      <c r="R119" s="29">
        <v>0</v>
      </c>
      <c r="S119" s="49" t="e">
        <f t="shared" si="10"/>
        <v>#DIV/0!</v>
      </c>
      <c r="T119" s="49">
        <f t="shared" si="11"/>
        <v>0</v>
      </c>
    </row>
    <row r="120" spans="1:20" s="37" customFormat="1" ht="12" x14ac:dyDescent="0.2">
      <c r="A120" s="56" t="s">
        <v>228</v>
      </c>
      <c r="B120" s="56" t="s">
        <v>7</v>
      </c>
      <c r="C120" s="56" t="s">
        <v>194</v>
      </c>
      <c r="D120" s="56" t="s">
        <v>224</v>
      </c>
      <c r="E120" s="56" t="s">
        <v>3</v>
      </c>
      <c r="F120" s="56" t="s">
        <v>194</v>
      </c>
      <c r="G120" s="132">
        <v>14031</v>
      </c>
      <c r="H120" s="139">
        <v>6052</v>
      </c>
      <c r="I120" s="29">
        <v>2385102</v>
      </c>
      <c r="J120" s="29">
        <v>1035110</v>
      </c>
      <c r="K120" s="29">
        <v>1895122</v>
      </c>
      <c r="L120" s="29">
        <v>803942</v>
      </c>
      <c r="M120" s="51">
        <f t="shared" si="8"/>
        <v>0.79456643782949321</v>
      </c>
      <c r="N120" s="51">
        <f t="shared" si="9"/>
        <v>0.7766730105979075</v>
      </c>
      <c r="O120" s="29">
        <v>112864608</v>
      </c>
      <c r="P120" s="29">
        <v>54559689</v>
      </c>
      <c r="Q120" s="29">
        <v>8509793</v>
      </c>
      <c r="R120" s="29">
        <v>3550086</v>
      </c>
      <c r="S120" s="49">
        <f t="shared" si="10"/>
        <v>7.5398241758833737E-2</v>
      </c>
      <c r="T120" s="49">
        <f t="shared" si="11"/>
        <v>6.5067929547765566E-2</v>
      </c>
    </row>
    <row r="121" spans="1:20" s="37" customFormat="1" ht="12" x14ac:dyDescent="0.2">
      <c r="A121" s="56" t="s">
        <v>228</v>
      </c>
      <c r="B121" s="56" t="s">
        <v>7</v>
      </c>
      <c r="C121" s="56" t="s">
        <v>194</v>
      </c>
      <c r="D121" s="56" t="s">
        <v>364</v>
      </c>
      <c r="E121" s="56" t="s">
        <v>145</v>
      </c>
      <c r="F121" s="56" t="s">
        <v>194</v>
      </c>
      <c r="G121" s="132">
        <v>17</v>
      </c>
      <c r="H121" s="138"/>
      <c r="I121" s="29">
        <v>825</v>
      </c>
      <c r="J121" s="58"/>
      <c r="K121" s="29">
        <v>658</v>
      </c>
      <c r="L121" s="58"/>
      <c r="M121" s="51">
        <f t="shared" si="8"/>
        <v>0.7975757575757576</v>
      </c>
      <c r="N121" s="51" t="e">
        <f t="shared" si="9"/>
        <v>#DIV/0!</v>
      </c>
      <c r="O121" s="29">
        <v>26000</v>
      </c>
      <c r="P121" s="58"/>
      <c r="Q121" s="29">
        <v>0</v>
      </c>
      <c r="R121" s="58"/>
      <c r="S121" s="49">
        <f t="shared" si="10"/>
        <v>0</v>
      </c>
      <c r="T121" s="49" t="e">
        <f t="shared" si="11"/>
        <v>#DIV/0!</v>
      </c>
    </row>
    <row r="122" spans="1:20" s="37" customFormat="1" ht="12" x14ac:dyDescent="0.2">
      <c r="A122" s="56" t="s">
        <v>228</v>
      </c>
      <c r="B122" s="56" t="s">
        <v>7</v>
      </c>
      <c r="C122" s="56" t="s">
        <v>194</v>
      </c>
      <c r="D122" s="56" t="s">
        <v>375</v>
      </c>
      <c r="E122" s="56" t="s">
        <v>157</v>
      </c>
      <c r="F122" s="56" t="s">
        <v>194</v>
      </c>
      <c r="G122" s="132">
        <v>202</v>
      </c>
      <c r="H122" s="139">
        <v>77</v>
      </c>
      <c r="I122" s="29">
        <v>36814</v>
      </c>
      <c r="J122" s="29">
        <v>13908</v>
      </c>
      <c r="K122" s="29">
        <v>29116</v>
      </c>
      <c r="L122" s="29">
        <v>11740</v>
      </c>
      <c r="M122" s="51">
        <f t="shared" si="8"/>
        <v>0.79089476829467054</v>
      </c>
      <c r="N122" s="51">
        <f t="shared" si="9"/>
        <v>0.84411849295369568</v>
      </c>
      <c r="O122" s="29">
        <v>395418</v>
      </c>
      <c r="P122" s="29">
        <v>235927</v>
      </c>
      <c r="Q122" s="29">
        <v>769</v>
      </c>
      <c r="R122" s="29">
        <v>397</v>
      </c>
      <c r="S122" s="49">
        <f t="shared" si="10"/>
        <v>1.9447774254080492E-3</v>
      </c>
      <c r="T122" s="49">
        <f t="shared" si="11"/>
        <v>1.6827238934077067E-3</v>
      </c>
    </row>
    <row r="123" spans="1:20" s="37" customFormat="1" ht="12" x14ac:dyDescent="0.2">
      <c r="A123" s="56" t="s">
        <v>228</v>
      </c>
      <c r="B123" s="56" t="s">
        <v>7</v>
      </c>
      <c r="C123" s="56" t="s">
        <v>194</v>
      </c>
      <c r="D123" s="56" t="s">
        <v>226</v>
      </c>
      <c r="E123" s="56" t="s">
        <v>5</v>
      </c>
      <c r="F123" s="56" t="s">
        <v>194</v>
      </c>
      <c r="G123" s="132">
        <v>3354</v>
      </c>
      <c r="H123" s="139">
        <v>1449</v>
      </c>
      <c r="I123" s="29">
        <v>577844</v>
      </c>
      <c r="J123" s="29">
        <v>250638</v>
      </c>
      <c r="K123" s="29">
        <v>440302</v>
      </c>
      <c r="L123" s="29">
        <v>182828</v>
      </c>
      <c r="M123" s="51">
        <f t="shared" si="8"/>
        <v>0.76197381992371649</v>
      </c>
      <c r="N123" s="51">
        <f t="shared" si="9"/>
        <v>0.72945044247081448</v>
      </c>
      <c r="O123" s="29">
        <v>31628571</v>
      </c>
      <c r="P123" s="29">
        <v>14260319</v>
      </c>
      <c r="Q123" s="29">
        <v>113805</v>
      </c>
      <c r="R123" s="29">
        <v>128015</v>
      </c>
      <c r="S123" s="49">
        <f t="shared" si="10"/>
        <v>3.5981707804630188E-3</v>
      </c>
      <c r="T123" s="49">
        <f t="shared" si="11"/>
        <v>8.9770081580923967E-3</v>
      </c>
    </row>
    <row r="124" spans="1:20" s="37" customFormat="1" ht="12" x14ac:dyDescent="0.2">
      <c r="A124" s="56" t="s">
        <v>228</v>
      </c>
      <c r="B124" s="56" t="s">
        <v>7</v>
      </c>
      <c r="C124" s="56" t="s">
        <v>194</v>
      </c>
      <c r="D124" s="56" t="s">
        <v>222</v>
      </c>
      <c r="E124" s="56" t="s">
        <v>1</v>
      </c>
      <c r="F124" s="56" t="s">
        <v>194</v>
      </c>
      <c r="G124" s="132">
        <v>2054</v>
      </c>
      <c r="H124" s="139">
        <v>612</v>
      </c>
      <c r="I124" s="29">
        <v>351386</v>
      </c>
      <c r="J124" s="29">
        <v>105996</v>
      </c>
      <c r="K124" s="29">
        <v>273638</v>
      </c>
      <c r="L124" s="29">
        <v>86858</v>
      </c>
      <c r="M124" s="51">
        <f t="shared" si="8"/>
        <v>0.77873905050286585</v>
      </c>
      <c r="N124" s="51">
        <f t="shared" si="9"/>
        <v>0.81944601683082385</v>
      </c>
      <c r="O124" s="29">
        <v>20443929</v>
      </c>
      <c r="P124" s="29">
        <v>6351821</v>
      </c>
      <c r="Q124" s="29">
        <v>264750</v>
      </c>
      <c r="R124" s="29">
        <v>70481</v>
      </c>
      <c r="S124" s="49">
        <f t="shared" si="10"/>
        <v>1.2950054757087055E-2</v>
      </c>
      <c r="T124" s="49">
        <f t="shared" si="11"/>
        <v>1.1096188006557489E-2</v>
      </c>
    </row>
    <row r="125" spans="1:20" s="37" customFormat="1" ht="12" x14ac:dyDescent="0.2">
      <c r="A125" s="56" t="s">
        <v>228</v>
      </c>
      <c r="B125" s="56" t="s">
        <v>7</v>
      </c>
      <c r="C125" s="56" t="s">
        <v>194</v>
      </c>
      <c r="D125" s="56" t="s">
        <v>300</v>
      </c>
      <c r="E125" s="56" t="s">
        <v>79</v>
      </c>
      <c r="F125" s="56" t="s">
        <v>194</v>
      </c>
      <c r="G125" s="132">
        <v>2137</v>
      </c>
      <c r="H125" s="139">
        <v>402</v>
      </c>
      <c r="I125" s="29">
        <v>382938</v>
      </c>
      <c r="J125" s="29">
        <v>69024</v>
      </c>
      <c r="K125" s="29">
        <v>319572</v>
      </c>
      <c r="L125" s="29">
        <v>63694</v>
      </c>
      <c r="M125" s="51">
        <f t="shared" si="8"/>
        <v>0.83452673800980837</v>
      </c>
      <c r="N125" s="51">
        <f t="shared" si="9"/>
        <v>0.92278048215113584</v>
      </c>
      <c r="O125" s="29">
        <v>13825601</v>
      </c>
      <c r="P125" s="29">
        <v>4507774</v>
      </c>
      <c r="Q125" s="29">
        <v>3011465</v>
      </c>
      <c r="R125" s="29">
        <v>885190</v>
      </c>
      <c r="S125" s="49">
        <f t="shared" si="10"/>
        <v>0.21781801745906018</v>
      </c>
      <c r="T125" s="49">
        <f t="shared" si="11"/>
        <v>0.19636964941010795</v>
      </c>
    </row>
    <row r="126" spans="1:20" s="37" customFormat="1" ht="12" x14ac:dyDescent="0.2">
      <c r="A126" s="56" t="s">
        <v>228</v>
      </c>
      <c r="B126" s="56" t="s">
        <v>7</v>
      </c>
      <c r="C126" s="56" t="s">
        <v>194</v>
      </c>
      <c r="D126" s="56" t="s">
        <v>229</v>
      </c>
      <c r="E126" s="56" t="s">
        <v>8</v>
      </c>
      <c r="F126" s="56" t="s">
        <v>194</v>
      </c>
      <c r="G126" s="132">
        <v>1367</v>
      </c>
      <c r="H126" s="139">
        <v>483</v>
      </c>
      <c r="I126" s="29">
        <v>192247</v>
      </c>
      <c r="J126" s="29">
        <v>82682</v>
      </c>
      <c r="K126" s="29">
        <v>134171</v>
      </c>
      <c r="L126" s="29">
        <v>52732</v>
      </c>
      <c r="M126" s="51">
        <f t="shared" si="8"/>
        <v>0.69790946022564726</v>
      </c>
      <c r="N126" s="51">
        <f t="shared" si="9"/>
        <v>0.6377688009482112</v>
      </c>
      <c r="O126" s="29">
        <v>8764627</v>
      </c>
      <c r="P126" s="29">
        <v>5105937</v>
      </c>
      <c r="Q126" s="29">
        <v>1482</v>
      </c>
      <c r="R126" s="29">
        <v>2427</v>
      </c>
      <c r="S126" s="49">
        <f t="shared" si="10"/>
        <v>1.6908877012107874E-4</v>
      </c>
      <c r="T126" s="49">
        <f t="shared" si="11"/>
        <v>4.7532901404776439E-4</v>
      </c>
    </row>
    <row r="127" spans="1:20" s="37" customFormat="1" ht="12" x14ac:dyDescent="0.2">
      <c r="A127" s="56" t="s">
        <v>224</v>
      </c>
      <c r="B127" s="56" t="s">
        <v>3</v>
      </c>
      <c r="C127" s="56" t="s">
        <v>194</v>
      </c>
      <c r="D127" s="56" t="s">
        <v>391</v>
      </c>
      <c r="E127" s="56" t="s">
        <v>168</v>
      </c>
      <c r="F127" s="56" t="s">
        <v>194</v>
      </c>
      <c r="G127" s="132">
        <v>141</v>
      </c>
      <c r="H127" s="139">
        <v>45</v>
      </c>
      <c r="I127" s="29">
        <v>5411</v>
      </c>
      <c r="J127" s="29">
        <v>1970</v>
      </c>
      <c r="K127" s="29">
        <v>4320</v>
      </c>
      <c r="L127" s="29">
        <v>1506</v>
      </c>
      <c r="M127" s="51">
        <f t="shared" si="8"/>
        <v>0.79837368323784885</v>
      </c>
      <c r="N127" s="51">
        <f t="shared" si="9"/>
        <v>0.76446700507614218</v>
      </c>
      <c r="O127" s="29">
        <v>186300</v>
      </c>
      <c r="P127" s="29">
        <v>64000</v>
      </c>
      <c r="Q127" s="29">
        <v>0</v>
      </c>
      <c r="R127" s="29">
        <v>0</v>
      </c>
      <c r="S127" s="49">
        <f t="shared" si="10"/>
        <v>0</v>
      </c>
      <c r="T127" s="49">
        <f t="shared" si="11"/>
        <v>0</v>
      </c>
    </row>
    <row r="128" spans="1:20" s="37" customFormat="1" ht="12" x14ac:dyDescent="0.2">
      <c r="A128" s="56" t="s">
        <v>224</v>
      </c>
      <c r="B128" s="56" t="s">
        <v>3</v>
      </c>
      <c r="C128" s="56" t="s">
        <v>194</v>
      </c>
      <c r="D128" s="56" t="s">
        <v>384</v>
      </c>
      <c r="E128" s="56" t="s">
        <v>164</v>
      </c>
      <c r="F128" s="56" t="s">
        <v>194</v>
      </c>
      <c r="G128" s="132">
        <v>267</v>
      </c>
      <c r="H128" s="139">
        <v>124</v>
      </c>
      <c r="I128" s="29">
        <v>10501</v>
      </c>
      <c r="J128" s="29">
        <v>4901</v>
      </c>
      <c r="K128" s="29">
        <v>9501</v>
      </c>
      <c r="L128" s="29">
        <v>3996</v>
      </c>
      <c r="M128" s="51">
        <f t="shared" si="8"/>
        <v>0.90477097419293395</v>
      </c>
      <c r="N128" s="51">
        <f t="shared" si="9"/>
        <v>0.81534380738624768</v>
      </c>
      <c r="O128" s="29">
        <v>409100</v>
      </c>
      <c r="P128" s="29">
        <v>192300</v>
      </c>
      <c r="Q128" s="29">
        <v>0</v>
      </c>
      <c r="R128" s="29">
        <v>0</v>
      </c>
      <c r="S128" s="49">
        <f t="shared" si="10"/>
        <v>0</v>
      </c>
      <c r="T128" s="49">
        <f t="shared" si="11"/>
        <v>0</v>
      </c>
    </row>
    <row r="129" spans="1:20" s="37" customFormat="1" ht="12" x14ac:dyDescent="0.2">
      <c r="A129" s="56" t="s">
        <v>224</v>
      </c>
      <c r="B129" s="56" t="s">
        <v>3</v>
      </c>
      <c r="C129" s="56" t="s">
        <v>194</v>
      </c>
      <c r="D129" s="56" t="s">
        <v>314</v>
      </c>
      <c r="E129" s="56" t="s">
        <v>126</v>
      </c>
      <c r="F129" s="56" t="s">
        <v>194</v>
      </c>
      <c r="G129" s="132">
        <v>330</v>
      </c>
      <c r="H129" s="139">
        <v>151</v>
      </c>
      <c r="I129" s="29">
        <v>45159</v>
      </c>
      <c r="J129" s="29">
        <v>21976</v>
      </c>
      <c r="K129" s="29">
        <v>22473</v>
      </c>
      <c r="L129" s="29">
        <v>8356</v>
      </c>
      <c r="M129" s="51">
        <f t="shared" si="8"/>
        <v>0.49764166611306715</v>
      </c>
      <c r="N129" s="51">
        <f t="shared" si="9"/>
        <v>0.38023298143429196</v>
      </c>
      <c r="O129" s="29">
        <v>1158449</v>
      </c>
      <c r="P129" s="29">
        <v>624644</v>
      </c>
      <c r="Q129" s="29">
        <v>59</v>
      </c>
      <c r="R129" s="29">
        <v>0</v>
      </c>
      <c r="S129" s="49">
        <f t="shared" si="10"/>
        <v>5.0930166110031602E-5</v>
      </c>
      <c r="T129" s="49">
        <f t="shared" si="11"/>
        <v>0</v>
      </c>
    </row>
    <row r="130" spans="1:20" s="37" customFormat="1" ht="12" x14ac:dyDescent="0.2">
      <c r="A130" s="56" t="s">
        <v>224</v>
      </c>
      <c r="B130" s="56" t="s">
        <v>3</v>
      </c>
      <c r="C130" s="56" t="s">
        <v>194</v>
      </c>
      <c r="D130" s="56" t="s">
        <v>383</v>
      </c>
      <c r="E130" s="56" t="s">
        <v>163</v>
      </c>
      <c r="F130" s="56" t="s">
        <v>194</v>
      </c>
      <c r="G130" s="132">
        <v>207</v>
      </c>
      <c r="H130" s="139">
        <v>98</v>
      </c>
      <c r="I130" s="29">
        <v>8628</v>
      </c>
      <c r="J130" s="29">
        <v>7817</v>
      </c>
      <c r="K130" s="29">
        <v>7666</v>
      </c>
      <c r="L130" s="29">
        <v>6278</v>
      </c>
      <c r="M130" s="51">
        <f t="shared" si="8"/>
        <v>0.88850254983773758</v>
      </c>
      <c r="N130" s="51">
        <f t="shared" si="9"/>
        <v>0.80312140207240634</v>
      </c>
      <c r="O130" s="29">
        <v>308000</v>
      </c>
      <c r="P130" s="29">
        <v>90400</v>
      </c>
      <c r="Q130" s="29">
        <v>10812</v>
      </c>
      <c r="R130" s="29">
        <v>9605</v>
      </c>
      <c r="S130" s="49">
        <f t="shared" si="10"/>
        <v>3.5103896103896103E-2</v>
      </c>
      <c r="T130" s="49">
        <f t="shared" si="11"/>
        <v>0.10625</v>
      </c>
    </row>
    <row r="131" spans="1:20" s="37" customFormat="1" ht="12" x14ac:dyDescent="0.2">
      <c r="A131" s="56" t="s">
        <v>224</v>
      </c>
      <c r="B131" s="56" t="s">
        <v>3</v>
      </c>
      <c r="C131" s="56" t="s">
        <v>194</v>
      </c>
      <c r="D131" s="56" t="s">
        <v>376</v>
      </c>
      <c r="E131" s="56" t="s">
        <v>158</v>
      </c>
      <c r="F131" s="56" t="s">
        <v>194</v>
      </c>
      <c r="G131" s="132">
        <v>363</v>
      </c>
      <c r="H131" s="139">
        <v>206</v>
      </c>
      <c r="I131" s="29">
        <v>16862</v>
      </c>
      <c r="J131" s="29">
        <v>9756</v>
      </c>
      <c r="K131" s="29">
        <v>15907</v>
      </c>
      <c r="L131" s="29">
        <v>8524</v>
      </c>
      <c r="M131" s="51">
        <f t="shared" si="8"/>
        <v>0.94336377653896331</v>
      </c>
      <c r="N131" s="51">
        <f t="shared" si="9"/>
        <v>0.87371873718737192</v>
      </c>
      <c r="O131" s="29">
        <v>549900</v>
      </c>
      <c r="P131" s="29">
        <v>330300</v>
      </c>
      <c r="Q131" s="29">
        <v>58858</v>
      </c>
      <c r="R131" s="29">
        <v>9162</v>
      </c>
      <c r="S131" s="49">
        <f t="shared" si="10"/>
        <v>0.10703400618294236</v>
      </c>
      <c r="T131" s="49">
        <f t="shared" si="11"/>
        <v>2.7738419618528611E-2</v>
      </c>
    </row>
    <row r="132" spans="1:20" s="37" customFormat="1" ht="12" x14ac:dyDescent="0.2">
      <c r="A132" s="56" t="s">
        <v>224</v>
      </c>
      <c r="B132" s="56" t="s">
        <v>3</v>
      </c>
      <c r="C132" s="56" t="s">
        <v>194</v>
      </c>
      <c r="D132" s="56" t="s">
        <v>337</v>
      </c>
      <c r="E132" s="56" t="s">
        <v>117</v>
      </c>
      <c r="F132" s="56" t="s">
        <v>194</v>
      </c>
      <c r="G132" s="132">
        <v>3923</v>
      </c>
      <c r="H132" s="139">
        <v>1646</v>
      </c>
      <c r="I132" s="29">
        <v>671848</v>
      </c>
      <c r="J132" s="29">
        <v>281976</v>
      </c>
      <c r="K132" s="29">
        <v>552298</v>
      </c>
      <c r="L132" s="29">
        <v>218151</v>
      </c>
      <c r="M132" s="51">
        <f t="shared" si="8"/>
        <v>0.82205796549219468</v>
      </c>
      <c r="N132" s="51">
        <f t="shared" si="9"/>
        <v>0.77365094901693765</v>
      </c>
      <c r="O132" s="29">
        <v>24013066</v>
      </c>
      <c r="P132" s="29">
        <v>9328226</v>
      </c>
      <c r="Q132" s="29">
        <v>1998046</v>
      </c>
      <c r="R132" s="29">
        <v>788846</v>
      </c>
      <c r="S132" s="49">
        <f t="shared" si="10"/>
        <v>8.3206617597269758E-2</v>
      </c>
      <c r="T132" s="49">
        <f t="shared" si="11"/>
        <v>8.4565489729772847E-2</v>
      </c>
    </row>
    <row r="133" spans="1:20" s="37" customFormat="1" ht="12" x14ac:dyDescent="0.2">
      <c r="A133" s="56" t="s">
        <v>224</v>
      </c>
      <c r="B133" s="56" t="s">
        <v>3</v>
      </c>
      <c r="C133" s="56" t="s">
        <v>194</v>
      </c>
      <c r="D133" s="56" t="s">
        <v>298</v>
      </c>
      <c r="E133" s="56" t="s">
        <v>77</v>
      </c>
      <c r="F133" s="56" t="s">
        <v>194</v>
      </c>
      <c r="G133" s="132">
        <v>1749</v>
      </c>
      <c r="H133" s="139">
        <v>783</v>
      </c>
      <c r="I133" s="29">
        <v>289363</v>
      </c>
      <c r="J133" s="29">
        <v>134826</v>
      </c>
      <c r="K133" s="29">
        <v>204335</v>
      </c>
      <c r="L133" s="29">
        <v>87397</v>
      </c>
      <c r="M133" s="51">
        <f t="shared" si="8"/>
        <v>0.70615455327737131</v>
      </c>
      <c r="N133" s="51">
        <f t="shared" si="9"/>
        <v>0.64822066960378566</v>
      </c>
      <c r="O133" s="29">
        <v>11433824</v>
      </c>
      <c r="P133" s="29">
        <v>5434499</v>
      </c>
      <c r="Q133" s="29">
        <v>3082</v>
      </c>
      <c r="R133" s="29">
        <v>1516</v>
      </c>
      <c r="S133" s="49">
        <f t="shared" si="10"/>
        <v>2.695511143078641E-4</v>
      </c>
      <c r="T133" s="49">
        <f t="shared" si="11"/>
        <v>2.7895855717334755E-4</v>
      </c>
    </row>
    <row r="134" spans="1:20" s="37" customFormat="1" ht="12" x14ac:dyDescent="0.2">
      <c r="A134" s="56" t="s">
        <v>224</v>
      </c>
      <c r="B134" s="56" t="s">
        <v>3</v>
      </c>
      <c r="C134" s="56" t="s">
        <v>194</v>
      </c>
      <c r="D134" s="56" t="s">
        <v>301</v>
      </c>
      <c r="E134" s="56" t="s">
        <v>80</v>
      </c>
      <c r="F134" s="56" t="s">
        <v>194</v>
      </c>
      <c r="G134" s="132">
        <v>5167</v>
      </c>
      <c r="H134" s="139">
        <v>2424</v>
      </c>
      <c r="I134" s="29">
        <v>877945</v>
      </c>
      <c r="J134" s="29">
        <v>413274</v>
      </c>
      <c r="K134" s="29">
        <v>720165</v>
      </c>
      <c r="L134" s="29">
        <v>268610</v>
      </c>
      <c r="M134" s="51">
        <f t="shared" si="8"/>
        <v>0.82028486978113668</v>
      </c>
      <c r="N134" s="51">
        <f t="shared" si="9"/>
        <v>0.64995620339048665</v>
      </c>
      <c r="O134" s="29">
        <v>38210376</v>
      </c>
      <c r="P134" s="29">
        <v>21149701</v>
      </c>
      <c r="Q134" s="29">
        <v>1714726</v>
      </c>
      <c r="R134" s="29">
        <v>644427</v>
      </c>
      <c r="S134" s="49">
        <f t="shared" si="10"/>
        <v>4.4875925847994796E-2</v>
      </c>
      <c r="T134" s="49">
        <f t="shared" si="11"/>
        <v>3.0469792457113225E-2</v>
      </c>
    </row>
    <row r="135" spans="1:20" s="37" customFormat="1" ht="12" x14ac:dyDescent="0.2">
      <c r="A135" s="56" t="s">
        <v>224</v>
      </c>
      <c r="B135" s="56" t="s">
        <v>3</v>
      </c>
      <c r="C135" s="56" t="s">
        <v>194</v>
      </c>
      <c r="D135" s="56" t="s">
        <v>226</v>
      </c>
      <c r="E135" s="56" t="s">
        <v>5</v>
      </c>
      <c r="F135" s="56" t="s">
        <v>194</v>
      </c>
      <c r="G135" s="132">
        <v>10966</v>
      </c>
      <c r="H135" s="139">
        <v>4787</v>
      </c>
      <c r="I135" s="29">
        <v>1810453</v>
      </c>
      <c r="J135" s="29">
        <v>806322</v>
      </c>
      <c r="K135" s="29">
        <v>1408228</v>
      </c>
      <c r="L135" s="29">
        <v>548602</v>
      </c>
      <c r="M135" s="51">
        <f t="shared" si="8"/>
        <v>0.7778318465047146</v>
      </c>
      <c r="N135" s="51">
        <f t="shared" si="9"/>
        <v>0.68037583000339819</v>
      </c>
      <c r="O135" s="29">
        <v>100796794</v>
      </c>
      <c r="P135" s="29">
        <v>45896389</v>
      </c>
      <c r="Q135" s="29">
        <v>7925547</v>
      </c>
      <c r="R135" s="29">
        <v>2769771</v>
      </c>
      <c r="S135" s="49">
        <f t="shared" si="10"/>
        <v>7.8628959171062524E-2</v>
      </c>
      <c r="T135" s="49">
        <f t="shared" si="11"/>
        <v>6.0348342437135959E-2</v>
      </c>
    </row>
    <row r="136" spans="1:20" s="37" customFormat="1" ht="12" x14ac:dyDescent="0.2">
      <c r="A136" s="56" t="s">
        <v>224</v>
      </c>
      <c r="B136" s="56" t="s">
        <v>3</v>
      </c>
      <c r="C136" s="56" t="s">
        <v>194</v>
      </c>
      <c r="D136" s="56" t="s">
        <v>382</v>
      </c>
      <c r="E136" s="56" t="s">
        <v>162</v>
      </c>
      <c r="F136" s="56" t="s">
        <v>194</v>
      </c>
      <c r="G136" s="132">
        <v>112</v>
      </c>
      <c r="H136" s="139">
        <v>47</v>
      </c>
      <c r="I136" s="29">
        <v>4498</v>
      </c>
      <c r="J136" s="29">
        <v>1819</v>
      </c>
      <c r="K136" s="29">
        <v>3549</v>
      </c>
      <c r="L136" s="29">
        <v>1392</v>
      </c>
      <c r="M136" s="51">
        <f t="shared" si="8"/>
        <v>0.78901734104046239</v>
      </c>
      <c r="N136" s="51">
        <f t="shared" si="9"/>
        <v>0.76525563496426607</v>
      </c>
      <c r="O136" s="29">
        <v>159900</v>
      </c>
      <c r="P136" s="29">
        <v>65800</v>
      </c>
      <c r="Q136" s="29">
        <v>5329</v>
      </c>
      <c r="R136" s="29">
        <v>1463</v>
      </c>
      <c r="S136" s="49">
        <f t="shared" si="10"/>
        <v>3.3327079424640402E-2</v>
      </c>
      <c r="T136" s="49">
        <f t="shared" si="11"/>
        <v>2.2234042553191488E-2</v>
      </c>
    </row>
    <row r="137" spans="1:20" s="37" customFormat="1" ht="12" x14ac:dyDescent="0.2">
      <c r="A137" s="56" t="s">
        <v>224</v>
      </c>
      <c r="B137" s="56" t="s">
        <v>3</v>
      </c>
      <c r="C137" s="56" t="s">
        <v>194</v>
      </c>
      <c r="D137" s="56" t="s">
        <v>385</v>
      </c>
      <c r="E137" s="56" t="s">
        <v>165</v>
      </c>
      <c r="F137" s="56" t="s">
        <v>194</v>
      </c>
      <c r="G137" s="132">
        <v>1093</v>
      </c>
      <c r="H137" s="139">
        <v>405</v>
      </c>
      <c r="I137" s="29">
        <v>56167</v>
      </c>
      <c r="J137" s="29">
        <v>20402</v>
      </c>
      <c r="K137" s="29">
        <v>45239</v>
      </c>
      <c r="L137" s="29">
        <v>15925</v>
      </c>
      <c r="M137" s="51">
        <f t="shared" si="8"/>
        <v>0.80543735645485781</v>
      </c>
      <c r="N137" s="51">
        <f t="shared" si="9"/>
        <v>0.78056072934026077</v>
      </c>
      <c r="O137" s="29">
        <v>1050726</v>
      </c>
      <c r="P137" s="29">
        <v>431961</v>
      </c>
      <c r="Q137" s="29">
        <v>27622</v>
      </c>
      <c r="R137" s="29">
        <v>7376</v>
      </c>
      <c r="S137" s="49">
        <f t="shared" si="10"/>
        <v>2.6288490053543931E-2</v>
      </c>
      <c r="T137" s="49">
        <f t="shared" si="11"/>
        <v>1.707561562270668E-2</v>
      </c>
    </row>
    <row r="138" spans="1:20" s="37" customFormat="1" ht="12" x14ac:dyDescent="0.2">
      <c r="A138" s="56" t="s">
        <v>224</v>
      </c>
      <c r="B138" s="56" t="s">
        <v>3</v>
      </c>
      <c r="C138" s="56" t="s">
        <v>194</v>
      </c>
      <c r="D138" s="56" t="s">
        <v>300</v>
      </c>
      <c r="E138" s="56" t="s">
        <v>79</v>
      </c>
      <c r="F138" s="56" t="s">
        <v>194</v>
      </c>
      <c r="G138" s="132">
        <v>4174</v>
      </c>
      <c r="H138" s="139">
        <v>1258</v>
      </c>
      <c r="I138" s="29">
        <v>728810</v>
      </c>
      <c r="J138" s="29">
        <v>213780</v>
      </c>
      <c r="K138" s="29">
        <v>610037</v>
      </c>
      <c r="L138" s="29">
        <v>196726</v>
      </c>
      <c r="M138" s="51">
        <f t="shared" ref="M138:M201" si="12">K138/I138</f>
        <v>0.83703159945664851</v>
      </c>
      <c r="N138" s="51">
        <f t="shared" ref="N138:N201" si="13">L138/J138</f>
        <v>0.92022640097296282</v>
      </c>
      <c r="O138" s="29">
        <v>33295064</v>
      </c>
      <c r="P138" s="29">
        <v>11816794</v>
      </c>
      <c r="Q138" s="29">
        <v>12131205</v>
      </c>
      <c r="R138" s="29">
        <v>4227810</v>
      </c>
      <c r="S138" s="49">
        <f t="shared" ref="S138:S201" si="14">Q138/O138</f>
        <v>0.36435445806621664</v>
      </c>
      <c r="T138" s="49">
        <f t="shared" ref="T138:T201" si="15">R138/P138</f>
        <v>0.35777978358597096</v>
      </c>
    </row>
    <row r="139" spans="1:20" s="37" customFormat="1" ht="12" x14ac:dyDescent="0.2">
      <c r="A139" s="56" t="s">
        <v>224</v>
      </c>
      <c r="B139" s="56" t="s">
        <v>3</v>
      </c>
      <c r="C139" s="56" t="s">
        <v>194</v>
      </c>
      <c r="D139" s="56" t="s">
        <v>344</v>
      </c>
      <c r="E139" s="56" t="s">
        <v>124</v>
      </c>
      <c r="F139" s="56" t="s">
        <v>194</v>
      </c>
      <c r="G139" s="132">
        <v>567</v>
      </c>
      <c r="H139" s="139">
        <v>227</v>
      </c>
      <c r="I139" s="29">
        <v>17834</v>
      </c>
      <c r="J139" s="29">
        <v>7585</v>
      </c>
      <c r="K139" s="29">
        <v>16196</v>
      </c>
      <c r="L139" s="29">
        <v>7006</v>
      </c>
      <c r="M139" s="51">
        <f t="shared" si="12"/>
        <v>0.90815296624425257</v>
      </c>
      <c r="N139" s="51">
        <f t="shared" si="13"/>
        <v>0.92366512854317728</v>
      </c>
      <c r="O139" s="29">
        <v>4706000</v>
      </c>
      <c r="P139" s="29">
        <v>1665200</v>
      </c>
      <c r="Q139" s="29">
        <v>3453436</v>
      </c>
      <c r="R139" s="29">
        <v>1218506</v>
      </c>
      <c r="S139" s="49">
        <f t="shared" si="14"/>
        <v>0.73383680407989804</v>
      </c>
      <c r="T139" s="49">
        <f t="shared" si="15"/>
        <v>0.73174753783329327</v>
      </c>
    </row>
    <row r="140" spans="1:20" s="37" customFormat="1" ht="12" x14ac:dyDescent="0.2">
      <c r="A140" s="56" t="s">
        <v>224</v>
      </c>
      <c r="B140" s="56" t="s">
        <v>3</v>
      </c>
      <c r="C140" s="56" t="s">
        <v>194</v>
      </c>
      <c r="D140" s="56" t="s">
        <v>371</v>
      </c>
      <c r="E140" s="56" t="s">
        <v>153</v>
      </c>
      <c r="F140" s="56" t="s">
        <v>194</v>
      </c>
      <c r="G140" s="132">
        <v>1064</v>
      </c>
      <c r="H140" s="139">
        <v>421</v>
      </c>
      <c r="I140" s="29">
        <v>64116</v>
      </c>
      <c r="J140" s="29">
        <v>24926</v>
      </c>
      <c r="K140" s="29">
        <v>48215</v>
      </c>
      <c r="L140" s="29">
        <v>15973</v>
      </c>
      <c r="M140" s="51">
        <f t="shared" si="12"/>
        <v>0.75199638155842541</v>
      </c>
      <c r="N140" s="51">
        <f t="shared" si="13"/>
        <v>0.64081681778063071</v>
      </c>
      <c r="O140" s="29">
        <v>390153</v>
      </c>
      <c r="P140" s="29">
        <v>154152</v>
      </c>
      <c r="Q140" s="29">
        <v>0</v>
      </c>
      <c r="R140" s="29">
        <v>0</v>
      </c>
      <c r="S140" s="49">
        <f t="shared" si="14"/>
        <v>0</v>
      </c>
      <c r="T140" s="49">
        <f t="shared" si="15"/>
        <v>0</v>
      </c>
    </row>
    <row r="141" spans="1:20" s="37" customFormat="1" ht="12" x14ac:dyDescent="0.2">
      <c r="A141" s="56" t="s">
        <v>224</v>
      </c>
      <c r="B141" s="56" t="s">
        <v>3</v>
      </c>
      <c r="C141" s="56" t="s">
        <v>194</v>
      </c>
      <c r="D141" s="56" t="s">
        <v>357</v>
      </c>
      <c r="E141" s="56" t="s">
        <v>138</v>
      </c>
      <c r="F141" s="56" t="s">
        <v>194</v>
      </c>
      <c r="G141" s="132">
        <v>112</v>
      </c>
      <c r="H141" s="139">
        <v>45</v>
      </c>
      <c r="I141" s="29">
        <v>4610</v>
      </c>
      <c r="J141" s="29">
        <v>1796</v>
      </c>
      <c r="K141" s="29">
        <v>3897</v>
      </c>
      <c r="L141" s="29">
        <v>1252</v>
      </c>
      <c r="M141" s="51">
        <f t="shared" si="12"/>
        <v>0.84533622559652932</v>
      </c>
      <c r="N141" s="51">
        <f t="shared" si="13"/>
        <v>0.69710467706013368</v>
      </c>
      <c r="O141" s="29">
        <v>156400</v>
      </c>
      <c r="P141" s="29">
        <v>59100</v>
      </c>
      <c r="Q141" s="29">
        <v>1310</v>
      </c>
      <c r="R141" s="29">
        <v>182</v>
      </c>
      <c r="S141" s="49">
        <f t="shared" si="14"/>
        <v>8.3759590792838873E-3</v>
      </c>
      <c r="T141" s="49">
        <f t="shared" si="15"/>
        <v>3.0795262267343487E-3</v>
      </c>
    </row>
    <row r="142" spans="1:20" s="37" customFormat="1" ht="12" x14ac:dyDescent="0.2">
      <c r="A142" s="56" t="s">
        <v>224</v>
      </c>
      <c r="B142" s="56" t="s">
        <v>3</v>
      </c>
      <c r="C142" s="56" t="s">
        <v>194</v>
      </c>
      <c r="D142" s="56" t="s">
        <v>374</v>
      </c>
      <c r="E142" s="56" t="s">
        <v>156</v>
      </c>
      <c r="F142" s="56" t="s">
        <v>194</v>
      </c>
      <c r="G142" s="132">
        <v>1658</v>
      </c>
      <c r="H142" s="139">
        <v>720</v>
      </c>
      <c r="I142" s="29">
        <v>279320</v>
      </c>
      <c r="J142" s="29">
        <v>127080</v>
      </c>
      <c r="K142" s="29">
        <v>219054</v>
      </c>
      <c r="L142" s="29">
        <v>98799</v>
      </c>
      <c r="M142" s="51">
        <f t="shared" si="12"/>
        <v>0.78424029786624661</v>
      </c>
      <c r="N142" s="51">
        <f t="shared" si="13"/>
        <v>0.77745514636449475</v>
      </c>
      <c r="O142" s="29">
        <v>10216053</v>
      </c>
      <c r="P142" s="29">
        <v>4384542</v>
      </c>
      <c r="Q142" s="29">
        <v>639947</v>
      </c>
      <c r="R142" s="29">
        <v>732661</v>
      </c>
      <c r="S142" s="49">
        <f t="shared" si="14"/>
        <v>6.2641315584404264E-2</v>
      </c>
      <c r="T142" s="49">
        <f t="shared" si="15"/>
        <v>0.16710091954872366</v>
      </c>
    </row>
    <row r="143" spans="1:20" s="37" customFormat="1" ht="12" x14ac:dyDescent="0.2">
      <c r="A143" s="56" t="s">
        <v>224</v>
      </c>
      <c r="B143" s="56" t="s">
        <v>3</v>
      </c>
      <c r="C143" s="56" t="s">
        <v>194</v>
      </c>
      <c r="D143" s="56" t="s">
        <v>228</v>
      </c>
      <c r="E143" s="56" t="s">
        <v>7</v>
      </c>
      <c r="F143" s="56" t="s">
        <v>194</v>
      </c>
      <c r="G143" s="132">
        <v>14048</v>
      </c>
      <c r="H143" s="139">
        <v>6086</v>
      </c>
      <c r="I143" s="29">
        <v>2384144</v>
      </c>
      <c r="J143" s="29">
        <v>1037426</v>
      </c>
      <c r="K143" s="29">
        <v>1913732</v>
      </c>
      <c r="L143" s="29">
        <v>788699</v>
      </c>
      <c r="M143" s="51">
        <f t="shared" si="12"/>
        <v>0.80269144816756033</v>
      </c>
      <c r="N143" s="51">
        <f t="shared" si="13"/>
        <v>0.76024603200613827</v>
      </c>
      <c r="O143" s="29">
        <v>114229123</v>
      </c>
      <c r="P143" s="29">
        <v>55955089</v>
      </c>
      <c r="Q143" s="29">
        <v>8886679</v>
      </c>
      <c r="R143" s="29">
        <v>3110810</v>
      </c>
      <c r="S143" s="49">
        <f t="shared" si="14"/>
        <v>7.7796964264533489E-2</v>
      </c>
      <c r="T143" s="49">
        <f t="shared" si="15"/>
        <v>5.5594764579857965E-2</v>
      </c>
    </row>
    <row r="144" spans="1:20" s="37" customFormat="1" ht="12" x14ac:dyDescent="0.2">
      <c r="A144" s="56" t="s">
        <v>224</v>
      </c>
      <c r="B144" s="56" t="s">
        <v>3</v>
      </c>
      <c r="C144" s="56" t="s">
        <v>194</v>
      </c>
      <c r="D144" s="56" t="s">
        <v>229</v>
      </c>
      <c r="E144" s="56" t="s">
        <v>8</v>
      </c>
      <c r="F144" s="56" t="s">
        <v>194</v>
      </c>
      <c r="G144" s="132">
        <v>4937</v>
      </c>
      <c r="H144" s="139">
        <v>2004</v>
      </c>
      <c r="I144" s="29">
        <v>844912</v>
      </c>
      <c r="J144" s="29">
        <v>336343</v>
      </c>
      <c r="K144" s="29">
        <v>673292</v>
      </c>
      <c r="L144" s="29">
        <v>250456</v>
      </c>
      <c r="M144" s="51">
        <f t="shared" si="12"/>
        <v>0.79687825477682883</v>
      </c>
      <c r="N144" s="51">
        <f t="shared" si="13"/>
        <v>0.74464460387164289</v>
      </c>
      <c r="O144" s="29">
        <v>27505107</v>
      </c>
      <c r="P144" s="29">
        <v>11210613</v>
      </c>
      <c r="Q144" s="29">
        <v>1242908</v>
      </c>
      <c r="R144" s="29">
        <v>472834</v>
      </c>
      <c r="S144" s="49">
        <f t="shared" si="14"/>
        <v>4.5188262674273547E-2</v>
      </c>
      <c r="T144" s="49">
        <f t="shared" si="15"/>
        <v>4.2177354619234469E-2</v>
      </c>
    </row>
    <row r="145" spans="1:20" s="37" customFormat="1" ht="12" x14ac:dyDescent="0.2">
      <c r="A145" s="56" t="s">
        <v>224</v>
      </c>
      <c r="B145" s="56" t="s">
        <v>3</v>
      </c>
      <c r="C145" s="56" t="s">
        <v>194</v>
      </c>
      <c r="D145" s="56" t="s">
        <v>370</v>
      </c>
      <c r="E145" s="56" t="s">
        <v>151</v>
      </c>
      <c r="F145" s="56" t="s">
        <v>194</v>
      </c>
      <c r="G145" s="132">
        <v>1003</v>
      </c>
      <c r="H145" s="139">
        <v>461</v>
      </c>
      <c r="I145" s="29">
        <v>104590</v>
      </c>
      <c r="J145" s="29">
        <v>51062</v>
      </c>
      <c r="K145" s="29">
        <v>56598</v>
      </c>
      <c r="L145" s="29">
        <v>23833</v>
      </c>
      <c r="M145" s="51">
        <f t="shared" si="12"/>
        <v>0.54114160053542404</v>
      </c>
      <c r="N145" s="51">
        <f t="shared" si="13"/>
        <v>0.46674630840938469</v>
      </c>
      <c r="O145" s="29">
        <v>2515503</v>
      </c>
      <c r="P145" s="29">
        <v>1240370</v>
      </c>
      <c r="Q145" s="29">
        <v>73346</v>
      </c>
      <c r="R145" s="29">
        <v>8825</v>
      </c>
      <c r="S145" s="49">
        <f t="shared" si="14"/>
        <v>2.915758796550829E-2</v>
      </c>
      <c r="T145" s="49">
        <f t="shared" si="15"/>
        <v>7.1148125156203388E-3</v>
      </c>
    </row>
    <row r="146" spans="1:20" s="37" customFormat="1" ht="12" x14ac:dyDescent="0.2">
      <c r="A146" s="56" t="s">
        <v>224</v>
      </c>
      <c r="B146" s="56" t="s">
        <v>3</v>
      </c>
      <c r="C146" s="56" t="s">
        <v>194</v>
      </c>
      <c r="D146" s="56" t="s">
        <v>345</v>
      </c>
      <c r="E146" s="56" t="s">
        <v>125</v>
      </c>
      <c r="F146" s="56" t="s">
        <v>194</v>
      </c>
      <c r="G146" s="132">
        <v>1233</v>
      </c>
      <c r="H146" s="139">
        <v>478</v>
      </c>
      <c r="I146" s="29">
        <v>63094</v>
      </c>
      <c r="J146" s="29">
        <v>24229</v>
      </c>
      <c r="K146" s="29">
        <v>52928</v>
      </c>
      <c r="L146" s="29">
        <v>18499</v>
      </c>
      <c r="M146" s="51">
        <f t="shared" si="12"/>
        <v>0.83887532887437788</v>
      </c>
      <c r="N146" s="51">
        <f t="shared" si="13"/>
        <v>0.76350654174749266</v>
      </c>
      <c r="O146" s="29">
        <v>1563267</v>
      </c>
      <c r="P146" s="29">
        <v>597308</v>
      </c>
      <c r="Q146" s="29">
        <v>256217</v>
      </c>
      <c r="R146" s="29">
        <v>91050</v>
      </c>
      <c r="S146" s="49">
        <f t="shared" si="14"/>
        <v>0.1638984255408705</v>
      </c>
      <c r="T146" s="49">
        <f t="shared" si="15"/>
        <v>0.15243392018857943</v>
      </c>
    </row>
    <row r="147" spans="1:20" s="37" customFormat="1" ht="12" x14ac:dyDescent="0.2">
      <c r="A147" s="56" t="s">
        <v>224</v>
      </c>
      <c r="B147" s="56" t="s">
        <v>3</v>
      </c>
      <c r="C147" s="56" t="s">
        <v>194</v>
      </c>
      <c r="D147" s="56" t="s">
        <v>381</v>
      </c>
      <c r="E147" s="56" t="s">
        <v>161</v>
      </c>
      <c r="F147" s="56" t="s">
        <v>194</v>
      </c>
      <c r="G147" s="132">
        <v>155</v>
      </c>
      <c r="H147" s="139">
        <v>62</v>
      </c>
      <c r="I147" s="29">
        <v>7677</v>
      </c>
      <c r="J147" s="29">
        <v>2976</v>
      </c>
      <c r="K147" s="29">
        <v>6887</v>
      </c>
      <c r="L147" s="29">
        <v>2511</v>
      </c>
      <c r="M147" s="51">
        <f t="shared" si="12"/>
        <v>0.89709521948677873</v>
      </c>
      <c r="N147" s="51">
        <f t="shared" si="13"/>
        <v>0.84375</v>
      </c>
      <c r="O147" s="29">
        <v>255500</v>
      </c>
      <c r="P147" s="29">
        <v>93000</v>
      </c>
      <c r="Q147" s="29">
        <v>5519</v>
      </c>
      <c r="R147" s="29">
        <v>670</v>
      </c>
      <c r="S147" s="49">
        <f t="shared" si="14"/>
        <v>2.1600782778864971E-2</v>
      </c>
      <c r="T147" s="49">
        <f t="shared" si="15"/>
        <v>7.204301075268817E-3</v>
      </c>
    </row>
    <row r="148" spans="1:20" s="37" customFormat="1" ht="12" x14ac:dyDescent="0.2">
      <c r="A148" s="56" t="s">
        <v>224</v>
      </c>
      <c r="B148" s="56" t="s">
        <v>3</v>
      </c>
      <c r="C148" s="56" t="s">
        <v>194</v>
      </c>
      <c r="D148" s="56" t="s">
        <v>368</v>
      </c>
      <c r="E148" s="56" t="s">
        <v>149</v>
      </c>
      <c r="F148" s="56" t="s">
        <v>194</v>
      </c>
      <c r="G148" s="132">
        <v>2421</v>
      </c>
      <c r="H148" s="139">
        <v>988</v>
      </c>
      <c r="I148" s="29">
        <v>189717</v>
      </c>
      <c r="J148" s="29">
        <v>82507</v>
      </c>
      <c r="K148" s="29">
        <v>139266</v>
      </c>
      <c r="L148" s="29">
        <v>55293</v>
      </c>
      <c r="M148" s="51">
        <f t="shared" si="12"/>
        <v>0.73407232878445261</v>
      </c>
      <c r="N148" s="51">
        <f t="shared" si="13"/>
        <v>0.67016131964560588</v>
      </c>
      <c r="O148" s="29">
        <v>7012363</v>
      </c>
      <c r="P148" s="29">
        <v>2776501</v>
      </c>
      <c r="Q148" s="29">
        <v>1507511</v>
      </c>
      <c r="R148" s="29">
        <v>314935</v>
      </c>
      <c r="S148" s="49">
        <f t="shared" si="14"/>
        <v>0.21497903060637336</v>
      </c>
      <c r="T148" s="49">
        <f t="shared" si="15"/>
        <v>0.11342873638439172</v>
      </c>
    </row>
    <row r="149" spans="1:20" s="37" customFormat="1" ht="12" x14ac:dyDescent="0.2">
      <c r="A149" s="56" t="s">
        <v>224</v>
      </c>
      <c r="B149" s="56" t="s">
        <v>3</v>
      </c>
      <c r="C149" s="56" t="s">
        <v>194</v>
      </c>
      <c r="D149" s="56" t="s">
        <v>348</v>
      </c>
      <c r="E149" s="56" t="s">
        <v>129</v>
      </c>
      <c r="F149" s="56" t="s">
        <v>194</v>
      </c>
      <c r="G149" s="132">
        <v>224</v>
      </c>
      <c r="H149" s="139">
        <v>105</v>
      </c>
      <c r="I149" s="29">
        <v>9114</v>
      </c>
      <c r="J149" s="29">
        <v>4073</v>
      </c>
      <c r="K149" s="29">
        <v>7932</v>
      </c>
      <c r="L149" s="29">
        <v>3471</v>
      </c>
      <c r="M149" s="51">
        <f t="shared" si="12"/>
        <v>0.87030941408821594</v>
      </c>
      <c r="N149" s="51">
        <f t="shared" si="13"/>
        <v>0.85219739749570345</v>
      </c>
      <c r="O149" s="29">
        <v>675900</v>
      </c>
      <c r="P149" s="29">
        <v>460700</v>
      </c>
      <c r="Q149" s="29">
        <v>284654</v>
      </c>
      <c r="R149" s="29">
        <v>222579</v>
      </c>
      <c r="S149" s="49">
        <f t="shared" si="14"/>
        <v>0.42114809883118803</v>
      </c>
      <c r="T149" s="49">
        <f t="shared" si="15"/>
        <v>0.48313219014543085</v>
      </c>
    </row>
    <row r="150" spans="1:20" s="37" customFormat="1" ht="12" x14ac:dyDescent="0.2">
      <c r="A150" s="56" t="s">
        <v>224</v>
      </c>
      <c r="B150" s="56" t="s">
        <v>3</v>
      </c>
      <c r="C150" s="56" t="s">
        <v>194</v>
      </c>
      <c r="D150" s="56" t="s">
        <v>369</v>
      </c>
      <c r="E150" s="56" t="s">
        <v>150</v>
      </c>
      <c r="F150" s="56" t="s">
        <v>194</v>
      </c>
      <c r="G150" s="132">
        <v>1794</v>
      </c>
      <c r="H150" s="139">
        <v>665</v>
      </c>
      <c r="I150" s="29">
        <v>303853</v>
      </c>
      <c r="J150" s="29">
        <v>115066</v>
      </c>
      <c r="K150" s="29">
        <v>223951</v>
      </c>
      <c r="L150" s="29">
        <v>78876</v>
      </c>
      <c r="M150" s="51">
        <f t="shared" si="12"/>
        <v>0.73703731738702594</v>
      </c>
      <c r="N150" s="51">
        <f t="shared" si="13"/>
        <v>0.68548485217179711</v>
      </c>
      <c r="O150" s="29">
        <v>11730488</v>
      </c>
      <c r="P150" s="29">
        <v>2833826</v>
      </c>
      <c r="Q150" s="29">
        <v>719325</v>
      </c>
      <c r="R150" s="29">
        <v>281260</v>
      </c>
      <c r="S150" s="49">
        <f t="shared" si="14"/>
        <v>6.1320978291781209E-2</v>
      </c>
      <c r="T150" s="49">
        <f t="shared" si="15"/>
        <v>9.9250977300652896E-2</v>
      </c>
    </row>
    <row r="151" spans="1:20" s="37" customFormat="1" ht="12" x14ac:dyDescent="0.2">
      <c r="A151" s="56" t="s">
        <v>224</v>
      </c>
      <c r="B151" s="56" t="s">
        <v>3</v>
      </c>
      <c r="C151" s="56" t="s">
        <v>194</v>
      </c>
      <c r="D151" s="56" t="s">
        <v>366</v>
      </c>
      <c r="E151" s="56" t="s">
        <v>147</v>
      </c>
      <c r="F151" s="56" t="s">
        <v>194</v>
      </c>
      <c r="G151" s="132">
        <v>3270</v>
      </c>
      <c r="H151" s="139">
        <v>1206</v>
      </c>
      <c r="I151" s="29">
        <v>569515</v>
      </c>
      <c r="J151" s="29">
        <v>209144</v>
      </c>
      <c r="K151" s="29">
        <v>467242</v>
      </c>
      <c r="L151" s="29">
        <v>165748</v>
      </c>
      <c r="M151" s="51">
        <f t="shared" si="12"/>
        <v>0.82042088443675765</v>
      </c>
      <c r="N151" s="51">
        <f t="shared" si="13"/>
        <v>0.79250659832459935</v>
      </c>
      <c r="O151" s="29">
        <v>25951415</v>
      </c>
      <c r="P151" s="29">
        <v>9292987</v>
      </c>
      <c r="Q151" s="29">
        <v>1307250</v>
      </c>
      <c r="R151" s="29">
        <v>464134</v>
      </c>
      <c r="S151" s="49">
        <f t="shared" si="14"/>
        <v>5.0372975808833542E-2</v>
      </c>
      <c r="T151" s="49">
        <f t="shared" si="15"/>
        <v>4.9944544203064094E-2</v>
      </c>
    </row>
    <row r="152" spans="1:20" s="37" customFormat="1" ht="12" x14ac:dyDescent="0.2">
      <c r="A152" s="56" t="s">
        <v>224</v>
      </c>
      <c r="B152" s="56" t="s">
        <v>3</v>
      </c>
      <c r="C152" s="56" t="s">
        <v>194</v>
      </c>
      <c r="D152" s="56" t="s">
        <v>372</v>
      </c>
      <c r="E152" s="56" t="s">
        <v>154</v>
      </c>
      <c r="F152" s="56" t="s">
        <v>194</v>
      </c>
      <c r="G152" s="132">
        <v>2450</v>
      </c>
      <c r="H152" s="139">
        <v>905</v>
      </c>
      <c r="I152" s="29">
        <v>244247</v>
      </c>
      <c r="J152" s="29">
        <v>92199</v>
      </c>
      <c r="K152" s="29">
        <v>181432</v>
      </c>
      <c r="L152" s="29">
        <v>67834</v>
      </c>
      <c r="M152" s="51">
        <f t="shared" si="12"/>
        <v>0.74282181562107208</v>
      </c>
      <c r="N152" s="51">
        <f t="shared" si="13"/>
        <v>0.73573466089653905</v>
      </c>
      <c r="O152" s="29">
        <v>9086967</v>
      </c>
      <c r="P152" s="29">
        <v>3401844</v>
      </c>
      <c r="Q152" s="29">
        <v>35860</v>
      </c>
      <c r="R152" s="29">
        <v>7527</v>
      </c>
      <c r="S152" s="49">
        <f t="shared" si="14"/>
        <v>3.9463112389425429E-3</v>
      </c>
      <c r="T152" s="49">
        <f t="shared" si="15"/>
        <v>2.2126235065452735E-3</v>
      </c>
    </row>
    <row r="153" spans="1:20" s="37" customFormat="1" ht="12" x14ac:dyDescent="0.2">
      <c r="A153" s="56" t="s">
        <v>224</v>
      </c>
      <c r="B153" s="56" t="s">
        <v>3</v>
      </c>
      <c r="C153" s="56" t="s">
        <v>194</v>
      </c>
      <c r="D153" s="56" t="s">
        <v>361</v>
      </c>
      <c r="E153" s="56" t="s">
        <v>142</v>
      </c>
      <c r="F153" s="56" t="s">
        <v>194</v>
      </c>
      <c r="G153" s="132">
        <v>1279</v>
      </c>
      <c r="H153" s="139">
        <v>984</v>
      </c>
      <c r="I153" s="29">
        <v>61572</v>
      </c>
      <c r="J153" s="29">
        <v>48795</v>
      </c>
      <c r="K153" s="29">
        <v>51224</v>
      </c>
      <c r="L153" s="29">
        <v>36468</v>
      </c>
      <c r="M153" s="51">
        <f t="shared" si="12"/>
        <v>0.83193659455596702</v>
      </c>
      <c r="N153" s="51">
        <f t="shared" si="13"/>
        <v>0.74737165693206276</v>
      </c>
      <c r="O153" s="29">
        <v>1385607</v>
      </c>
      <c r="P153" s="29">
        <v>928370</v>
      </c>
      <c r="Q153" s="29">
        <v>39005</v>
      </c>
      <c r="R153" s="29">
        <v>9700</v>
      </c>
      <c r="S153" s="49">
        <f t="shared" si="14"/>
        <v>2.8150117601888559E-2</v>
      </c>
      <c r="T153" s="49">
        <f t="shared" si="15"/>
        <v>1.0448420349645077E-2</v>
      </c>
    </row>
    <row r="154" spans="1:20" s="37" customFormat="1" ht="12" x14ac:dyDescent="0.2">
      <c r="A154" s="56" t="s">
        <v>224</v>
      </c>
      <c r="B154" s="56" t="s">
        <v>3</v>
      </c>
      <c r="C154" s="56" t="s">
        <v>194</v>
      </c>
      <c r="D154" s="56" t="s">
        <v>280</v>
      </c>
      <c r="E154" s="56" t="s">
        <v>152</v>
      </c>
      <c r="F154" s="56" t="s">
        <v>194</v>
      </c>
      <c r="G154" s="132">
        <v>662</v>
      </c>
      <c r="H154" s="139">
        <v>277</v>
      </c>
      <c r="I154" s="29">
        <v>107876</v>
      </c>
      <c r="J154" s="29">
        <v>45512</v>
      </c>
      <c r="K154" s="29">
        <v>61854</v>
      </c>
      <c r="L154" s="29">
        <v>25837</v>
      </c>
      <c r="M154" s="51">
        <f t="shared" si="12"/>
        <v>0.57338054803663463</v>
      </c>
      <c r="N154" s="51">
        <f t="shared" si="13"/>
        <v>0.56769643171031814</v>
      </c>
      <c r="O154" s="29">
        <v>2674380</v>
      </c>
      <c r="P154" s="29">
        <v>1140760</v>
      </c>
      <c r="Q154" s="29">
        <v>93</v>
      </c>
      <c r="R154" s="29">
        <v>0</v>
      </c>
      <c r="S154" s="49">
        <f t="shared" si="14"/>
        <v>3.4774415004599197E-5</v>
      </c>
      <c r="T154" s="49">
        <f t="shared" si="15"/>
        <v>0</v>
      </c>
    </row>
    <row r="155" spans="1:20" s="37" customFormat="1" ht="12" x14ac:dyDescent="0.2">
      <c r="A155" s="56" t="s">
        <v>224</v>
      </c>
      <c r="B155" s="56" t="s">
        <v>3</v>
      </c>
      <c r="C155" s="56" t="s">
        <v>194</v>
      </c>
      <c r="D155" s="56" t="s">
        <v>389</v>
      </c>
      <c r="E155" s="56" t="s">
        <v>82</v>
      </c>
      <c r="F155" s="56" t="s">
        <v>194</v>
      </c>
      <c r="G155" s="132">
        <v>106</v>
      </c>
      <c r="H155" s="139">
        <v>41</v>
      </c>
      <c r="I155" s="29">
        <v>4865</v>
      </c>
      <c r="J155" s="29">
        <v>1821</v>
      </c>
      <c r="K155" s="29">
        <v>4109</v>
      </c>
      <c r="L155" s="29">
        <v>1413</v>
      </c>
      <c r="M155" s="51">
        <f t="shared" si="12"/>
        <v>0.8446043165467626</v>
      </c>
      <c r="N155" s="51">
        <f t="shared" si="13"/>
        <v>0.77594728171334426</v>
      </c>
      <c r="O155" s="29">
        <v>179900</v>
      </c>
      <c r="P155" s="29">
        <v>69400</v>
      </c>
      <c r="Q155" s="29">
        <v>2243</v>
      </c>
      <c r="R155" s="29">
        <v>48</v>
      </c>
      <c r="S155" s="49">
        <f t="shared" si="14"/>
        <v>1.2468037798777098E-2</v>
      </c>
      <c r="T155" s="49">
        <f t="shared" si="15"/>
        <v>6.9164265129682996E-4</v>
      </c>
    </row>
    <row r="156" spans="1:20" s="37" customFormat="1" ht="12" x14ac:dyDescent="0.2">
      <c r="A156" s="56" t="s">
        <v>224</v>
      </c>
      <c r="B156" s="56" t="s">
        <v>3</v>
      </c>
      <c r="C156" s="56" t="s">
        <v>194</v>
      </c>
      <c r="D156" s="56" t="s">
        <v>349</v>
      </c>
      <c r="E156" s="56" t="s">
        <v>130</v>
      </c>
      <c r="F156" s="56" t="s">
        <v>194</v>
      </c>
      <c r="G156" s="132">
        <v>193</v>
      </c>
      <c r="H156" s="139">
        <v>80</v>
      </c>
      <c r="I156" s="29">
        <v>7786</v>
      </c>
      <c r="J156" s="29">
        <v>3222</v>
      </c>
      <c r="K156" s="29">
        <v>6366</v>
      </c>
      <c r="L156" s="29">
        <v>2431</v>
      </c>
      <c r="M156" s="51">
        <f t="shared" si="12"/>
        <v>0.81762137169278193</v>
      </c>
      <c r="N156" s="51">
        <f t="shared" si="13"/>
        <v>0.75450031036623211</v>
      </c>
      <c r="O156" s="29">
        <v>280200</v>
      </c>
      <c r="P156" s="29">
        <v>117350</v>
      </c>
      <c r="Q156" s="29">
        <v>9941</v>
      </c>
      <c r="R156" s="29">
        <v>3069</v>
      </c>
      <c r="S156" s="49">
        <f t="shared" si="14"/>
        <v>3.547822983583155E-2</v>
      </c>
      <c r="T156" s="49">
        <f t="shared" si="15"/>
        <v>2.6152535151256925E-2</v>
      </c>
    </row>
    <row r="157" spans="1:20" s="37" customFormat="1" ht="12" x14ac:dyDescent="0.2">
      <c r="A157" s="56" t="s">
        <v>224</v>
      </c>
      <c r="B157" s="56" t="s">
        <v>3</v>
      </c>
      <c r="C157" s="56" t="s">
        <v>194</v>
      </c>
      <c r="D157" s="56" t="s">
        <v>227</v>
      </c>
      <c r="E157" s="56" t="s">
        <v>6</v>
      </c>
      <c r="F157" s="56" t="s">
        <v>194</v>
      </c>
      <c r="G157" s="132">
        <v>10421</v>
      </c>
      <c r="H157" s="139">
        <v>4298</v>
      </c>
      <c r="I157" s="29">
        <v>1844465</v>
      </c>
      <c r="J157" s="29">
        <v>751696</v>
      </c>
      <c r="K157" s="29">
        <v>1472872</v>
      </c>
      <c r="L157" s="29">
        <v>592861</v>
      </c>
      <c r="M157" s="51">
        <f t="shared" si="12"/>
        <v>0.79853616089218282</v>
      </c>
      <c r="N157" s="51">
        <f t="shared" si="13"/>
        <v>0.78869782465251914</v>
      </c>
      <c r="O157" s="29">
        <v>75490117</v>
      </c>
      <c r="P157" s="29">
        <v>38809687</v>
      </c>
      <c r="Q157" s="29">
        <v>4129601</v>
      </c>
      <c r="R157" s="29">
        <v>1707952</v>
      </c>
      <c r="S157" s="49">
        <f t="shared" si="14"/>
        <v>5.4703862758617793E-2</v>
      </c>
      <c r="T157" s="49">
        <f t="shared" si="15"/>
        <v>4.4008394089856996E-2</v>
      </c>
    </row>
    <row r="158" spans="1:20" s="37" customFormat="1" ht="12" x14ac:dyDescent="0.2">
      <c r="A158" s="56" t="s">
        <v>224</v>
      </c>
      <c r="B158" s="56" t="s">
        <v>3</v>
      </c>
      <c r="C158" s="56" t="s">
        <v>194</v>
      </c>
      <c r="D158" s="56" t="s">
        <v>375</v>
      </c>
      <c r="E158" s="56" t="s">
        <v>157</v>
      </c>
      <c r="F158" s="56" t="s">
        <v>194</v>
      </c>
      <c r="G158" s="132">
        <v>1119</v>
      </c>
      <c r="H158" s="139">
        <v>443</v>
      </c>
      <c r="I158" s="29">
        <v>201684</v>
      </c>
      <c r="J158" s="29">
        <v>78628</v>
      </c>
      <c r="K158" s="29">
        <v>175696</v>
      </c>
      <c r="L158" s="29">
        <v>68872</v>
      </c>
      <c r="M158" s="51">
        <f t="shared" si="12"/>
        <v>0.8711449594415025</v>
      </c>
      <c r="N158" s="51">
        <f t="shared" si="13"/>
        <v>0.87592206338708856</v>
      </c>
      <c r="O158" s="29">
        <v>2638559</v>
      </c>
      <c r="P158" s="29">
        <v>1701192</v>
      </c>
      <c r="Q158" s="29">
        <v>251927</v>
      </c>
      <c r="R158" s="29">
        <v>115895</v>
      </c>
      <c r="S158" s="49">
        <f t="shared" si="14"/>
        <v>9.5479009565448414E-2</v>
      </c>
      <c r="T158" s="49">
        <f t="shared" si="15"/>
        <v>6.8125761230948656E-2</v>
      </c>
    </row>
    <row r="159" spans="1:20" s="37" customFormat="1" ht="12" x14ac:dyDescent="0.2">
      <c r="A159" s="56" t="s">
        <v>224</v>
      </c>
      <c r="B159" s="56" t="s">
        <v>3</v>
      </c>
      <c r="C159" s="56" t="s">
        <v>194</v>
      </c>
      <c r="D159" s="56" t="s">
        <v>315</v>
      </c>
      <c r="E159" s="56" t="s">
        <v>96</v>
      </c>
      <c r="F159" s="56" t="s">
        <v>194</v>
      </c>
      <c r="G159" s="132">
        <v>6969</v>
      </c>
      <c r="H159" s="139">
        <v>2581</v>
      </c>
      <c r="I159" s="29">
        <v>1226013</v>
      </c>
      <c r="J159" s="29">
        <v>452492</v>
      </c>
      <c r="K159" s="29">
        <v>995237</v>
      </c>
      <c r="L159" s="29">
        <v>385272</v>
      </c>
      <c r="M159" s="51">
        <f t="shared" si="12"/>
        <v>0.81176708566711775</v>
      </c>
      <c r="N159" s="51">
        <f t="shared" si="13"/>
        <v>0.85144488742342406</v>
      </c>
      <c r="O159" s="29">
        <v>46534856</v>
      </c>
      <c r="P159" s="29">
        <v>21827515</v>
      </c>
      <c r="Q159" s="29">
        <v>1151029</v>
      </c>
      <c r="R159" s="29">
        <v>466243</v>
      </c>
      <c r="S159" s="49">
        <f t="shared" si="14"/>
        <v>2.4734770856495183E-2</v>
      </c>
      <c r="T159" s="49">
        <f t="shared" si="15"/>
        <v>2.1360333505669335E-2</v>
      </c>
    </row>
    <row r="160" spans="1:20" s="37" customFormat="1" ht="12" x14ac:dyDescent="0.2">
      <c r="A160" s="56" t="s">
        <v>224</v>
      </c>
      <c r="B160" s="56" t="s">
        <v>3</v>
      </c>
      <c r="C160" s="56" t="s">
        <v>194</v>
      </c>
      <c r="D160" s="56" t="s">
        <v>367</v>
      </c>
      <c r="E160" s="56" t="s">
        <v>148</v>
      </c>
      <c r="F160" s="56" t="s">
        <v>194</v>
      </c>
      <c r="G160" s="132">
        <v>56</v>
      </c>
      <c r="H160" s="139">
        <v>43</v>
      </c>
      <c r="I160" s="29">
        <v>2230</v>
      </c>
      <c r="J160" s="29">
        <v>1904</v>
      </c>
      <c r="K160" s="29">
        <v>1874</v>
      </c>
      <c r="L160" s="29">
        <v>1336</v>
      </c>
      <c r="M160" s="51">
        <f t="shared" si="12"/>
        <v>0.84035874439461888</v>
      </c>
      <c r="N160" s="51">
        <f t="shared" si="13"/>
        <v>0.70168067226890751</v>
      </c>
      <c r="O160" s="29">
        <v>82400</v>
      </c>
      <c r="P160" s="29">
        <v>63100</v>
      </c>
      <c r="Q160" s="29">
        <v>424</v>
      </c>
      <c r="R160" s="29">
        <v>176</v>
      </c>
      <c r="S160" s="49">
        <f t="shared" si="14"/>
        <v>5.1456310679611648E-3</v>
      </c>
      <c r="T160" s="49">
        <f t="shared" si="15"/>
        <v>2.7892234548335974E-3</v>
      </c>
    </row>
    <row r="161" spans="1:20" s="37" customFormat="1" ht="12" x14ac:dyDescent="0.2">
      <c r="A161" s="56" t="s">
        <v>224</v>
      </c>
      <c r="B161" s="56" t="s">
        <v>3</v>
      </c>
      <c r="C161" s="56" t="s">
        <v>194</v>
      </c>
      <c r="D161" s="56" t="s">
        <v>222</v>
      </c>
      <c r="E161" s="56" t="s">
        <v>1</v>
      </c>
      <c r="F161" s="56" t="s">
        <v>194</v>
      </c>
      <c r="G161" s="132">
        <v>6541</v>
      </c>
      <c r="H161" s="139">
        <v>3100</v>
      </c>
      <c r="I161" s="29">
        <v>1071350</v>
      </c>
      <c r="J161" s="29">
        <v>515856</v>
      </c>
      <c r="K161" s="29">
        <v>896952</v>
      </c>
      <c r="L161" s="29">
        <v>365009</v>
      </c>
      <c r="M161" s="51">
        <f t="shared" si="12"/>
        <v>0.83721659588369812</v>
      </c>
      <c r="N161" s="51">
        <f t="shared" si="13"/>
        <v>0.70757924692162155</v>
      </c>
      <c r="O161" s="29">
        <v>54904697</v>
      </c>
      <c r="P161" s="29">
        <v>29143352</v>
      </c>
      <c r="Q161" s="29">
        <v>11302540</v>
      </c>
      <c r="R161" s="29">
        <v>4090818</v>
      </c>
      <c r="S161" s="49">
        <f t="shared" si="14"/>
        <v>0.20585743329027023</v>
      </c>
      <c r="T161" s="49">
        <f t="shared" si="15"/>
        <v>0.14036882236470258</v>
      </c>
    </row>
    <row r="162" spans="1:20" s="37" customFormat="1" ht="12" x14ac:dyDescent="0.2">
      <c r="A162" s="56" t="s">
        <v>224</v>
      </c>
      <c r="B162" s="56" t="s">
        <v>3</v>
      </c>
      <c r="C162" s="56" t="s">
        <v>194</v>
      </c>
      <c r="D162" s="56" t="s">
        <v>378</v>
      </c>
      <c r="E162" s="56" t="s">
        <v>140</v>
      </c>
      <c r="F162" s="56" t="s">
        <v>194</v>
      </c>
      <c r="G162" s="132">
        <v>461</v>
      </c>
      <c r="H162" s="139">
        <v>194</v>
      </c>
      <c r="I162" s="29">
        <v>16995</v>
      </c>
      <c r="J162" s="29">
        <v>8199</v>
      </c>
      <c r="K162" s="29">
        <v>16024</v>
      </c>
      <c r="L162" s="29">
        <v>7555</v>
      </c>
      <c r="M162" s="51">
        <f t="shared" si="12"/>
        <v>0.94286554869079142</v>
      </c>
      <c r="N162" s="51">
        <f t="shared" si="13"/>
        <v>0.92145383583363827</v>
      </c>
      <c r="O162" s="29">
        <v>1733200</v>
      </c>
      <c r="P162" s="29">
        <v>550500</v>
      </c>
      <c r="Q162" s="29">
        <v>1102397</v>
      </c>
      <c r="R162" s="29">
        <v>261087</v>
      </c>
      <c r="S162" s="49">
        <f t="shared" si="14"/>
        <v>0.63604719593814907</v>
      </c>
      <c r="T162" s="49">
        <f t="shared" si="15"/>
        <v>0.47427247956403268</v>
      </c>
    </row>
    <row r="163" spans="1:20" s="37" customFormat="1" ht="12" x14ac:dyDescent="0.2">
      <c r="A163" s="56" t="s">
        <v>224</v>
      </c>
      <c r="B163" s="56" t="s">
        <v>3</v>
      </c>
      <c r="C163" s="56" t="s">
        <v>194</v>
      </c>
      <c r="D163" s="56" t="s">
        <v>373</v>
      </c>
      <c r="E163" s="56" t="s">
        <v>155</v>
      </c>
      <c r="F163" s="56" t="s">
        <v>194</v>
      </c>
      <c r="G163" s="132">
        <v>893</v>
      </c>
      <c r="H163" s="139">
        <v>372</v>
      </c>
      <c r="I163" s="29">
        <v>73579</v>
      </c>
      <c r="J163" s="29">
        <v>34668</v>
      </c>
      <c r="K163" s="29">
        <v>54097</v>
      </c>
      <c r="L163" s="29">
        <v>20690</v>
      </c>
      <c r="M163" s="51">
        <f t="shared" si="12"/>
        <v>0.73522336536239963</v>
      </c>
      <c r="N163" s="51">
        <f t="shared" si="13"/>
        <v>0.5968039690781124</v>
      </c>
      <c r="O163" s="29">
        <v>1267265</v>
      </c>
      <c r="P163" s="29">
        <v>711171</v>
      </c>
      <c r="Q163" s="29">
        <v>0</v>
      </c>
      <c r="R163" s="29">
        <v>0</v>
      </c>
      <c r="S163" s="49">
        <f t="shared" si="14"/>
        <v>0</v>
      </c>
      <c r="T163" s="49">
        <f t="shared" si="15"/>
        <v>0</v>
      </c>
    </row>
    <row r="164" spans="1:20" s="37" customFormat="1" ht="12" x14ac:dyDescent="0.2">
      <c r="A164" s="56" t="s">
        <v>224</v>
      </c>
      <c r="B164" s="56" t="s">
        <v>3</v>
      </c>
      <c r="C164" s="56" t="s">
        <v>194</v>
      </c>
      <c r="D164" s="56" t="s">
        <v>347</v>
      </c>
      <c r="E164" s="56" t="s">
        <v>128</v>
      </c>
      <c r="F164" s="56" t="s">
        <v>194</v>
      </c>
      <c r="G164" s="132">
        <v>78</v>
      </c>
      <c r="H164" s="138"/>
      <c r="I164" s="29">
        <v>3603</v>
      </c>
      <c r="J164" s="58"/>
      <c r="K164" s="29">
        <v>2955</v>
      </c>
      <c r="L164" s="58"/>
      <c r="M164" s="51">
        <f t="shared" si="12"/>
        <v>0.82014987510407988</v>
      </c>
      <c r="N164" s="51" t="e">
        <f t="shared" si="13"/>
        <v>#DIV/0!</v>
      </c>
      <c r="O164" s="29">
        <v>110500</v>
      </c>
      <c r="P164" s="58"/>
      <c r="Q164" s="29">
        <v>557</v>
      </c>
      <c r="R164" s="58"/>
      <c r="S164" s="49">
        <f t="shared" si="14"/>
        <v>5.0407239819004529E-3</v>
      </c>
      <c r="T164" s="49" t="e">
        <f t="shared" si="15"/>
        <v>#DIV/0!</v>
      </c>
    </row>
    <row r="165" spans="1:20" s="37" customFormat="1" ht="12" x14ac:dyDescent="0.2">
      <c r="A165" s="56" t="s">
        <v>224</v>
      </c>
      <c r="B165" s="56" t="s">
        <v>3</v>
      </c>
      <c r="C165" s="56" t="s">
        <v>194</v>
      </c>
      <c r="D165" s="56" t="s">
        <v>365</v>
      </c>
      <c r="E165" s="56" t="s">
        <v>146</v>
      </c>
      <c r="F165" s="56" t="s">
        <v>194</v>
      </c>
      <c r="G165" s="132">
        <v>224</v>
      </c>
      <c r="H165" s="139">
        <v>69</v>
      </c>
      <c r="I165" s="29">
        <v>25661</v>
      </c>
      <c r="J165" s="29">
        <v>3416</v>
      </c>
      <c r="K165" s="29">
        <v>17675</v>
      </c>
      <c r="L165" s="29">
        <v>2638</v>
      </c>
      <c r="M165" s="51">
        <f t="shared" si="12"/>
        <v>0.68878843381006194</v>
      </c>
      <c r="N165" s="51">
        <f t="shared" si="13"/>
        <v>0.77224824355971899</v>
      </c>
      <c r="O165" s="29">
        <v>592936</v>
      </c>
      <c r="P165" s="29">
        <v>87900</v>
      </c>
      <c r="Q165" s="29">
        <v>384</v>
      </c>
      <c r="R165" s="29">
        <v>528</v>
      </c>
      <c r="S165" s="49">
        <f t="shared" si="14"/>
        <v>6.4762470148548913E-4</v>
      </c>
      <c r="T165" s="49">
        <f t="shared" si="15"/>
        <v>6.006825938566553E-3</v>
      </c>
    </row>
    <row r="166" spans="1:20" s="37" customFormat="1" ht="12" x14ac:dyDescent="0.2">
      <c r="A166" s="56" t="s">
        <v>224</v>
      </c>
      <c r="B166" s="56" t="s">
        <v>3</v>
      </c>
      <c r="C166" s="56" t="s">
        <v>194</v>
      </c>
      <c r="D166" s="56" t="s">
        <v>356</v>
      </c>
      <c r="E166" s="56" t="s">
        <v>137</v>
      </c>
      <c r="F166" s="56" t="s">
        <v>194</v>
      </c>
      <c r="G166" s="132">
        <v>24</v>
      </c>
      <c r="H166" s="139">
        <v>23</v>
      </c>
      <c r="I166" s="29">
        <v>1031</v>
      </c>
      <c r="J166" s="29">
        <v>1012</v>
      </c>
      <c r="K166" s="29">
        <v>726</v>
      </c>
      <c r="L166" s="29">
        <v>720</v>
      </c>
      <c r="M166" s="51">
        <f t="shared" si="12"/>
        <v>0.70417070805043647</v>
      </c>
      <c r="N166" s="51">
        <f t="shared" si="13"/>
        <v>0.71146245059288538</v>
      </c>
      <c r="O166" s="29">
        <v>35900</v>
      </c>
      <c r="P166" s="29">
        <v>41000</v>
      </c>
      <c r="Q166" s="29">
        <v>3405</v>
      </c>
      <c r="R166" s="29">
        <v>2773</v>
      </c>
      <c r="S166" s="49">
        <f t="shared" si="14"/>
        <v>9.4846796657381618E-2</v>
      </c>
      <c r="T166" s="49">
        <f t="shared" si="15"/>
        <v>6.7634146341463419E-2</v>
      </c>
    </row>
    <row r="167" spans="1:20" s="37" customFormat="1" ht="12" x14ac:dyDescent="0.2">
      <c r="A167" s="56" t="s">
        <v>224</v>
      </c>
      <c r="B167" s="56" t="s">
        <v>3</v>
      </c>
      <c r="C167" s="56" t="s">
        <v>194</v>
      </c>
      <c r="D167" s="56" t="s">
        <v>290</v>
      </c>
      <c r="E167" s="56" t="s">
        <v>70</v>
      </c>
      <c r="F167" s="56" t="s">
        <v>194</v>
      </c>
      <c r="G167" s="132">
        <v>1475</v>
      </c>
      <c r="H167" s="139">
        <v>559</v>
      </c>
      <c r="I167" s="29">
        <v>200626</v>
      </c>
      <c r="J167" s="29">
        <v>78336</v>
      </c>
      <c r="K167" s="29">
        <v>170985</v>
      </c>
      <c r="L167" s="29">
        <v>69349</v>
      </c>
      <c r="M167" s="51">
        <f t="shared" si="12"/>
        <v>0.85225743423085742</v>
      </c>
      <c r="N167" s="51">
        <f t="shared" si="13"/>
        <v>0.88527624591503273</v>
      </c>
      <c r="O167" s="29">
        <v>16102275</v>
      </c>
      <c r="P167" s="29">
        <v>6083480</v>
      </c>
      <c r="Q167" s="29">
        <v>7806276</v>
      </c>
      <c r="R167" s="29">
        <v>2898916</v>
      </c>
      <c r="S167" s="49">
        <f t="shared" si="14"/>
        <v>0.48479335994447992</v>
      </c>
      <c r="T167" s="49">
        <f t="shared" si="15"/>
        <v>0.47652264822108398</v>
      </c>
    </row>
    <row r="168" spans="1:20" s="37" customFormat="1" ht="12" x14ac:dyDescent="0.2">
      <c r="A168" s="56" t="s">
        <v>224</v>
      </c>
      <c r="B168" s="56" t="s">
        <v>3</v>
      </c>
      <c r="C168" s="56" t="s">
        <v>194</v>
      </c>
      <c r="D168" s="56" t="s">
        <v>353</v>
      </c>
      <c r="E168" s="56" t="s">
        <v>134</v>
      </c>
      <c r="F168" s="56" t="s">
        <v>194</v>
      </c>
      <c r="G168" s="132">
        <v>1191</v>
      </c>
      <c r="H168" s="139">
        <v>424</v>
      </c>
      <c r="I168" s="29">
        <v>78890</v>
      </c>
      <c r="J168" s="29">
        <v>27135</v>
      </c>
      <c r="K168" s="29">
        <v>58556</v>
      </c>
      <c r="L168" s="29">
        <v>18549</v>
      </c>
      <c r="M168" s="51">
        <f t="shared" si="12"/>
        <v>0.74224870072252502</v>
      </c>
      <c r="N168" s="51">
        <f t="shared" si="13"/>
        <v>0.68358208955223876</v>
      </c>
      <c r="O168" s="29">
        <v>1278934</v>
      </c>
      <c r="P168" s="29">
        <v>494354</v>
      </c>
      <c r="Q168" s="29">
        <v>30681</v>
      </c>
      <c r="R168" s="29">
        <v>9437</v>
      </c>
      <c r="S168" s="49">
        <f t="shared" si="14"/>
        <v>2.3989510013808373E-2</v>
      </c>
      <c r="T168" s="49">
        <f t="shared" si="15"/>
        <v>1.9089559303656894E-2</v>
      </c>
    </row>
    <row r="169" spans="1:20" s="37" customFormat="1" ht="12" x14ac:dyDescent="0.2">
      <c r="A169" s="56" t="s">
        <v>224</v>
      </c>
      <c r="B169" s="56" t="s">
        <v>3</v>
      </c>
      <c r="C169" s="56" t="s">
        <v>194</v>
      </c>
      <c r="D169" s="56" t="s">
        <v>364</v>
      </c>
      <c r="E169" s="56" t="s">
        <v>145</v>
      </c>
      <c r="F169" s="56" t="s">
        <v>194</v>
      </c>
      <c r="G169" s="132">
        <v>800</v>
      </c>
      <c r="H169" s="139">
        <v>361</v>
      </c>
      <c r="I169" s="29">
        <v>39885</v>
      </c>
      <c r="J169" s="29">
        <v>18104</v>
      </c>
      <c r="K169" s="29">
        <v>31753</v>
      </c>
      <c r="L169" s="29">
        <v>12296</v>
      </c>
      <c r="M169" s="51">
        <f t="shared" si="12"/>
        <v>0.79611382725335345</v>
      </c>
      <c r="N169" s="51">
        <f t="shared" si="13"/>
        <v>0.67918692001767567</v>
      </c>
      <c r="O169" s="29">
        <v>627385</v>
      </c>
      <c r="P169" s="29">
        <v>277406</v>
      </c>
      <c r="Q169" s="29">
        <v>20428</v>
      </c>
      <c r="R169" s="29">
        <v>9230</v>
      </c>
      <c r="S169" s="49">
        <f t="shared" si="14"/>
        <v>3.2560548945225018E-2</v>
      </c>
      <c r="T169" s="49">
        <f t="shared" si="15"/>
        <v>3.3272531956770941E-2</v>
      </c>
    </row>
    <row r="170" spans="1:20" s="37" customFormat="1" ht="12" x14ac:dyDescent="0.2">
      <c r="A170" s="56" t="s">
        <v>224</v>
      </c>
      <c r="B170" s="56" t="s">
        <v>3</v>
      </c>
      <c r="C170" s="56" t="s">
        <v>194</v>
      </c>
      <c r="D170" s="56" t="s">
        <v>360</v>
      </c>
      <c r="E170" s="56" t="s">
        <v>141</v>
      </c>
      <c r="F170" s="56" t="s">
        <v>194</v>
      </c>
      <c r="G170" s="132">
        <v>210</v>
      </c>
      <c r="H170" s="139">
        <v>70</v>
      </c>
      <c r="I170" s="29">
        <v>9677</v>
      </c>
      <c r="J170" s="29">
        <v>3365</v>
      </c>
      <c r="K170" s="29">
        <v>8344</v>
      </c>
      <c r="L170" s="29">
        <v>2880</v>
      </c>
      <c r="M170" s="51">
        <f t="shared" si="12"/>
        <v>0.86225069753022632</v>
      </c>
      <c r="N170" s="51">
        <f t="shared" si="13"/>
        <v>0.85586924219910843</v>
      </c>
      <c r="O170" s="29">
        <v>331400</v>
      </c>
      <c r="P170" s="29">
        <v>111600</v>
      </c>
      <c r="Q170" s="29">
        <v>9687</v>
      </c>
      <c r="R170" s="29">
        <v>3421</v>
      </c>
      <c r="S170" s="49">
        <f t="shared" si="14"/>
        <v>2.9230537115268556E-2</v>
      </c>
      <c r="T170" s="49">
        <f t="shared" si="15"/>
        <v>3.0654121863799282E-2</v>
      </c>
    </row>
    <row r="171" spans="1:20" s="37" customFormat="1" ht="12" x14ac:dyDescent="0.2">
      <c r="A171" s="56" t="s">
        <v>224</v>
      </c>
      <c r="B171" s="56" t="s">
        <v>3</v>
      </c>
      <c r="C171" s="56" t="s">
        <v>194</v>
      </c>
      <c r="D171" s="56" t="s">
        <v>497</v>
      </c>
      <c r="E171" s="56" t="s">
        <v>498</v>
      </c>
      <c r="F171" s="56" t="s">
        <v>194</v>
      </c>
      <c r="G171" s="133"/>
      <c r="H171" s="139">
        <v>22</v>
      </c>
      <c r="I171" s="58"/>
      <c r="J171" s="29">
        <v>1054</v>
      </c>
      <c r="K171" s="58"/>
      <c r="L171" s="29">
        <v>834</v>
      </c>
      <c r="M171" s="51" t="e">
        <f t="shared" si="12"/>
        <v>#DIV/0!</v>
      </c>
      <c r="N171" s="51">
        <f t="shared" si="13"/>
        <v>0.79127134724857684</v>
      </c>
      <c r="O171" s="58"/>
      <c r="P171" s="29">
        <v>33000</v>
      </c>
      <c r="Q171" s="58"/>
      <c r="R171" s="29">
        <v>447</v>
      </c>
      <c r="S171" s="49" t="e">
        <f t="shared" si="14"/>
        <v>#DIV/0!</v>
      </c>
      <c r="T171" s="49">
        <f t="shared" si="15"/>
        <v>1.3545454545454546E-2</v>
      </c>
    </row>
    <row r="172" spans="1:20" s="37" customFormat="1" ht="12" x14ac:dyDescent="0.2">
      <c r="A172" s="56" t="s">
        <v>224</v>
      </c>
      <c r="B172" s="56" t="s">
        <v>3</v>
      </c>
      <c r="C172" s="56" t="s">
        <v>194</v>
      </c>
      <c r="D172" s="56" t="s">
        <v>362</v>
      </c>
      <c r="E172" s="56" t="s">
        <v>143</v>
      </c>
      <c r="F172" s="56" t="s">
        <v>194</v>
      </c>
      <c r="G172" s="132">
        <v>253</v>
      </c>
      <c r="H172" s="139">
        <v>105</v>
      </c>
      <c r="I172" s="29">
        <v>12451</v>
      </c>
      <c r="J172" s="29">
        <v>5198</v>
      </c>
      <c r="K172" s="29">
        <v>10408</v>
      </c>
      <c r="L172" s="29">
        <v>4084</v>
      </c>
      <c r="M172" s="51">
        <f t="shared" si="12"/>
        <v>0.83591679383182071</v>
      </c>
      <c r="N172" s="51">
        <f t="shared" si="13"/>
        <v>0.7856868026163909</v>
      </c>
      <c r="O172" s="29">
        <v>330300</v>
      </c>
      <c r="P172" s="29">
        <v>133800</v>
      </c>
      <c r="Q172" s="29">
        <v>5105</v>
      </c>
      <c r="R172" s="29">
        <v>1662</v>
      </c>
      <c r="S172" s="49">
        <f t="shared" si="14"/>
        <v>1.54556463820769E-2</v>
      </c>
      <c r="T172" s="49">
        <f t="shared" si="15"/>
        <v>1.242152466367713E-2</v>
      </c>
    </row>
    <row r="173" spans="1:20" s="37" customFormat="1" ht="12" x14ac:dyDescent="0.2">
      <c r="A173" s="56" t="s">
        <v>390</v>
      </c>
      <c r="B173" s="56" t="s">
        <v>166</v>
      </c>
      <c r="C173" s="56" t="s">
        <v>194</v>
      </c>
      <c r="D173" s="56" t="s">
        <v>437</v>
      </c>
      <c r="E173" s="56" t="s">
        <v>436</v>
      </c>
      <c r="F173" s="56" t="s">
        <v>194</v>
      </c>
      <c r="G173" s="132">
        <v>1</v>
      </c>
      <c r="H173" s="138"/>
      <c r="I173" s="29">
        <v>9</v>
      </c>
      <c r="J173" s="58"/>
      <c r="K173" s="29">
        <v>9</v>
      </c>
      <c r="L173" s="58"/>
      <c r="M173" s="51">
        <f t="shared" si="12"/>
        <v>1</v>
      </c>
      <c r="N173" s="51" t="e">
        <f t="shared" si="13"/>
        <v>#DIV/0!</v>
      </c>
      <c r="O173" s="29">
        <v>1345</v>
      </c>
      <c r="P173" s="58"/>
      <c r="Q173" s="29">
        <v>70</v>
      </c>
      <c r="R173" s="58"/>
      <c r="S173" s="49">
        <f t="shared" si="14"/>
        <v>5.204460966542751E-2</v>
      </c>
      <c r="T173" s="49" t="e">
        <f t="shared" si="15"/>
        <v>#DIV/0!</v>
      </c>
    </row>
    <row r="174" spans="1:20" s="37" customFormat="1" ht="12" x14ac:dyDescent="0.2">
      <c r="A174" s="56" t="s">
        <v>390</v>
      </c>
      <c r="B174" s="56" t="s">
        <v>166</v>
      </c>
      <c r="C174" s="56" t="s">
        <v>194</v>
      </c>
      <c r="D174" s="56" t="s">
        <v>314</v>
      </c>
      <c r="E174" s="56" t="s">
        <v>126</v>
      </c>
      <c r="F174" s="56" t="s">
        <v>194</v>
      </c>
      <c r="G174" s="133"/>
      <c r="H174" s="139">
        <v>1</v>
      </c>
      <c r="I174" s="58"/>
      <c r="J174" s="29">
        <v>9</v>
      </c>
      <c r="K174" s="58"/>
      <c r="L174" s="29">
        <v>5</v>
      </c>
      <c r="M174" s="51" t="e">
        <f t="shared" si="12"/>
        <v>#DIV/0!</v>
      </c>
      <c r="N174" s="51">
        <f t="shared" si="13"/>
        <v>0.55555555555555558</v>
      </c>
      <c r="O174" s="58"/>
      <c r="P174" s="29">
        <v>1345</v>
      </c>
      <c r="Q174" s="58"/>
      <c r="R174" s="29">
        <v>260</v>
      </c>
      <c r="S174" s="49" t="e">
        <f t="shared" si="14"/>
        <v>#DIV/0!</v>
      </c>
      <c r="T174" s="49">
        <f t="shared" si="15"/>
        <v>0.19330855018587362</v>
      </c>
    </row>
    <row r="175" spans="1:20" s="37" customFormat="1" ht="12" x14ac:dyDescent="0.2">
      <c r="A175" s="56" t="s">
        <v>229</v>
      </c>
      <c r="B175" s="56" t="s">
        <v>8</v>
      </c>
      <c r="C175" s="56" t="s">
        <v>194</v>
      </c>
      <c r="D175" s="56" t="s">
        <v>375</v>
      </c>
      <c r="E175" s="56" t="s">
        <v>157</v>
      </c>
      <c r="F175" s="56" t="s">
        <v>194</v>
      </c>
      <c r="G175" s="132">
        <v>4</v>
      </c>
      <c r="H175" s="138"/>
      <c r="I175" s="29">
        <v>752</v>
      </c>
      <c r="J175" s="58"/>
      <c r="K175" s="29">
        <v>684</v>
      </c>
      <c r="L175" s="58"/>
      <c r="M175" s="51">
        <f t="shared" si="12"/>
        <v>0.90957446808510634</v>
      </c>
      <c r="N175" s="51" t="e">
        <f t="shared" si="13"/>
        <v>#DIV/0!</v>
      </c>
      <c r="O175" s="29">
        <v>0</v>
      </c>
      <c r="P175" s="58"/>
      <c r="Q175" s="29">
        <v>0</v>
      </c>
      <c r="R175" s="58"/>
      <c r="S175" s="49" t="e">
        <f t="shared" si="14"/>
        <v>#DIV/0!</v>
      </c>
      <c r="T175" s="49" t="e">
        <f t="shared" si="15"/>
        <v>#DIV/0!</v>
      </c>
    </row>
    <row r="176" spans="1:20" s="37" customFormat="1" ht="12" x14ac:dyDescent="0.2">
      <c r="A176" s="56" t="s">
        <v>229</v>
      </c>
      <c r="B176" s="56" t="s">
        <v>8</v>
      </c>
      <c r="C176" s="56" t="s">
        <v>194</v>
      </c>
      <c r="D176" s="56" t="s">
        <v>222</v>
      </c>
      <c r="E176" s="56" t="s">
        <v>1</v>
      </c>
      <c r="F176" s="56" t="s">
        <v>194</v>
      </c>
      <c r="G176" s="132">
        <v>8</v>
      </c>
      <c r="H176" s="139">
        <v>1</v>
      </c>
      <c r="I176" s="29">
        <v>1472</v>
      </c>
      <c r="J176" s="29">
        <v>120</v>
      </c>
      <c r="K176" s="29">
        <v>996</v>
      </c>
      <c r="L176" s="29">
        <v>109</v>
      </c>
      <c r="M176" s="51">
        <f t="shared" si="12"/>
        <v>0.67663043478260865</v>
      </c>
      <c r="N176" s="51">
        <f t="shared" si="13"/>
        <v>0.90833333333333333</v>
      </c>
      <c r="O176" s="29">
        <v>8065</v>
      </c>
      <c r="P176" s="29">
        <v>2759</v>
      </c>
      <c r="Q176" s="29">
        <v>0</v>
      </c>
      <c r="R176" s="29">
        <v>0</v>
      </c>
      <c r="S176" s="49">
        <f t="shared" si="14"/>
        <v>0</v>
      </c>
      <c r="T176" s="49">
        <f t="shared" si="15"/>
        <v>0</v>
      </c>
    </row>
    <row r="177" spans="1:20" s="37" customFormat="1" ht="12" x14ac:dyDescent="0.2">
      <c r="A177" s="56" t="s">
        <v>229</v>
      </c>
      <c r="B177" s="56" t="s">
        <v>8</v>
      </c>
      <c r="C177" s="56" t="s">
        <v>194</v>
      </c>
      <c r="D177" s="56" t="s">
        <v>300</v>
      </c>
      <c r="E177" s="56" t="s">
        <v>79</v>
      </c>
      <c r="F177" s="56" t="s">
        <v>194</v>
      </c>
      <c r="G177" s="132">
        <v>300</v>
      </c>
      <c r="H177" s="139">
        <v>8</v>
      </c>
      <c r="I177" s="29">
        <v>56344</v>
      </c>
      <c r="J177" s="29">
        <v>1504</v>
      </c>
      <c r="K177" s="29">
        <v>47165</v>
      </c>
      <c r="L177" s="29">
        <v>1479</v>
      </c>
      <c r="M177" s="51">
        <f t="shared" si="12"/>
        <v>0.83709001845804343</v>
      </c>
      <c r="N177" s="51">
        <f t="shared" si="13"/>
        <v>0.9833776595744681</v>
      </c>
      <c r="O177" s="29">
        <v>142099</v>
      </c>
      <c r="P177" s="29">
        <v>13784</v>
      </c>
      <c r="Q177" s="29">
        <v>142099</v>
      </c>
      <c r="R177" s="29">
        <v>13784</v>
      </c>
      <c r="S177" s="49">
        <f t="shared" si="14"/>
        <v>1</v>
      </c>
      <c r="T177" s="49">
        <f t="shared" si="15"/>
        <v>1</v>
      </c>
    </row>
    <row r="178" spans="1:20" s="37" customFormat="1" ht="12" x14ac:dyDescent="0.2">
      <c r="A178" s="56" t="s">
        <v>229</v>
      </c>
      <c r="B178" s="56" t="s">
        <v>8</v>
      </c>
      <c r="C178" s="56" t="s">
        <v>194</v>
      </c>
      <c r="D178" s="56" t="s">
        <v>315</v>
      </c>
      <c r="E178" s="56" t="s">
        <v>96</v>
      </c>
      <c r="F178" s="56" t="s">
        <v>194</v>
      </c>
      <c r="G178" s="132">
        <v>769</v>
      </c>
      <c r="H178" s="139">
        <v>56</v>
      </c>
      <c r="I178" s="29">
        <v>131519</v>
      </c>
      <c r="J178" s="29">
        <v>10512</v>
      </c>
      <c r="K178" s="29">
        <v>101119</v>
      </c>
      <c r="L178" s="29">
        <v>10122</v>
      </c>
      <c r="M178" s="51">
        <f t="shared" si="12"/>
        <v>0.76885469019685371</v>
      </c>
      <c r="N178" s="51">
        <f t="shared" si="13"/>
        <v>0.96289954337899542</v>
      </c>
      <c r="O178" s="29">
        <v>1502337</v>
      </c>
      <c r="P178" s="29">
        <v>0</v>
      </c>
      <c r="Q178" s="29">
        <v>987</v>
      </c>
      <c r="R178" s="29">
        <v>0</v>
      </c>
      <c r="S178" s="49">
        <f t="shared" si="14"/>
        <v>6.5697643072093676E-4</v>
      </c>
      <c r="T178" s="49" t="e">
        <f t="shared" si="15"/>
        <v>#DIV/0!</v>
      </c>
    </row>
    <row r="179" spans="1:20" s="37" customFormat="1" ht="12" x14ac:dyDescent="0.2">
      <c r="A179" s="56" t="s">
        <v>229</v>
      </c>
      <c r="B179" s="56" t="s">
        <v>8</v>
      </c>
      <c r="C179" s="56" t="s">
        <v>194</v>
      </c>
      <c r="D179" s="56" t="s">
        <v>224</v>
      </c>
      <c r="E179" s="56" t="s">
        <v>3</v>
      </c>
      <c r="F179" s="56" t="s">
        <v>194</v>
      </c>
      <c r="G179" s="132">
        <v>4938</v>
      </c>
      <c r="H179" s="139">
        <v>2013</v>
      </c>
      <c r="I179" s="29">
        <v>843368</v>
      </c>
      <c r="J179" s="29">
        <v>337432</v>
      </c>
      <c r="K179" s="29">
        <v>695075</v>
      </c>
      <c r="L179" s="29">
        <v>270983</v>
      </c>
      <c r="M179" s="51">
        <f t="shared" si="12"/>
        <v>0.82416572599387217</v>
      </c>
      <c r="N179" s="51">
        <f t="shared" si="13"/>
        <v>0.80307439721188267</v>
      </c>
      <c r="O179" s="29">
        <v>28648092</v>
      </c>
      <c r="P179" s="29">
        <v>11506719</v>
      </c>
      <c r="Q179" s="29">
        <v>551919</v>
      </c>
      <c r="R179" s="29">
        <v>211886</v>
      </c>
      <c r="S179" s="49">
        <f t="shared" si="14"/>
        <v>1.926547150155759E-2</v>
      </c>
      <c r="T179" s="49">
        <f t="shared" si="15"/>
        <v>1.8414110920758557E-2</v>
      </c>
    </row>
    <row r="180" spans="1:20" s="37" customFormat="1" ht="12" x14ac:dyDescent="0.2">
      <c r="A180" s="56" t="s">
        <v>229</v>
      </c>
      <c r="B180" s="56" t="s">
        <v>8</v>
      </c>
      <c r="C180" s="56" t="s">
        <v>194</v>
      </c>
      <c r="D180" s="56" t="s">
        <v>227</v>
      </c>
      <c r="E180" s="56" t="s">
        <v>6</v>
      </c>
      <c r="F180" s="56" t="s">
        <v>194</v>
      </c>
      <c r="G180" s="132">
        <v>1308</v>
      </c>
      <c r="H180" s="139">
        <v>200</v>
      </c>
      <c r="I180" s="29">
        <v>223176</v>
      </c>
      <c r="J180" s="29">
        <v>32300</v>
      </c>
      <c r="K180" s="29">
        <v>170520</v>
      </c>
      <c r="L180" s="29">
        <v>29666</v>
      </c>
      <c r="M180" s="51">
        <f t="shared" si="12"/>
        <v>0.76406065168297665</v>
      </c>
      <c r="N180" s="51">
        <f t="shared" si="13"/>
        <v>0.91845201238390095</v>
      </c>
      <c r="O180" s="29">
        <v>5468614</v>
      </c>
      <c r="P180" s="29">
        <v>432021</v>
      </c>
      <c r="Q180" s="29">
        <v>2868</v>
      </c>
      <c r="R180" s="29">
        <v>6235</v>
      </c>
      <c r="S180" s="49">
        <f t="shared" si="14"/>
        <v>5.2444732797012191E-4</v>
      </c>
      <c r="T180" s="49">
        <f t="shared" si="15"/>
        <v>1.4432168806608938E-2</v>
      </c>
    </row>
    <row r="181" spans="1:20" s="37" customFormat="1" ht="12" x14ac:dyDescent="0.2">
      <c r="A181" s="56" t="s">
        <v>229</v>
      </c>
      <c r="B181" s="56" t="s">
        <v>8</v>
      </c>
      <c r="C181" s="56" t="s">
        <v>194</v>
      </c>
      <c r="D181" s="56" t="s">
        <v>314</v>
      </c>
      <c r="E181" s="56" t="s">
        <v>126</v>
      </c>
      <c r="F181" s="56" t="s">
        <v>194</v>
      </c>
      <c r="G181" s="132">
        <v>72</v>
      </c>
      <c r="H181" s="139">
        <v>28</v>
      </c>
      <c r="I181" s="29">
        <v>3468</v>
      </c>
      <c r="J181" s="29">
        <v>1344</v>
      </c>
      <c r="K181" s="29">
        <v>2282</v>
      </c>
      <c r="L181" s="29">
        <v>798</v>
      </c>
      <c r="M181" s="51">
        <f t="shared" si="12"/>
        <v>0.65801614763552485</v>
      </c>
      <c r="N181" s="51">
        <f t="shared" si="13"/>
        <v>0.59375</v>
      </c>
      <c r="O181" s="29">
        <v>36265</v>
      </c>
      <c r="P181" s="29">
        <v>5627</v>
      </c>
      <c r="Q181" s="29">
        <v>0</v>
      </c>
      <c r="R181" s="29">
        <v>0</v>
      </c>
      <c r="S181" s="49">
        <f t="shared" si="14"/>
        <v>0</v>
      </c>
      <c r="T181" s="49">
        <f t="shared" si="15"/>
        <v>0</v>
      </c>
    </row>
    <row r="182" spans="1:20" s="37" customFormat="1" ht="12" x14ac:dyDescent="0.2">
      <c r="A182" s="56" t="s">
        <v>229</v>
      </c>
      <c r="B182" s="56" t="s">
        <v>8</v>
      </c>
      <c r="C182" s="56" t="s">
        <v>194</v>
      </c>
      <c r="D182" s="56" t="s">
        <v>361</v>
      </c>
      <c r="E182" s="56" t="s">
        <v>142</v>
      </c>
      <c r="F182" s="56" t="s">
        <v>194</v>
      </c>
      <c r="G182" s="132">
        <v>1605</v>
      </c>
      <c r="H182" s="139">
        <v>577</v>
      </c>
      <c r="I182" s="29">
        <v>77832</v>
      </c>
      <c r="J182" s="29">
        <v>28117</v>
      </c>
      <c r="K182" s="29">
        <v>57113</v>
      </c>
      <c r="L182" s="29">
        <v>18724</v>
      </c>
      <c r="M182" s="51">
        <f t="shared" si="12"/>
        <v>0.73379843766060238</v>
      </c>
      <c r="N182" s="51">
        <f t="shared" si="13"/>
        <v>0.66593164277839034</v>
      </c>
      <c r="O182" s="29">
        <v>526221</v>
      </c>
      <c r="P182" s="29">
        <v>227528</v>
      </c>
      <c r="Q182" s="29">
        <v>0</v>
      </c>
      <c r="R182" s="29">
        <v>0</v>
      </c>
      <c r="S182" s="49">
        <f t="shared" si="14"/>
        <v>0</v>
      </c>
      <c r="T182" s="49">
        <f t="shared" si="15"/>
        <v>0</v>
      </c>
    </row>
    <row r="183" spans="1:20" s="37" customFormat="1" ht="12" x14ac:dyDescent="0.2">
      <c r="A183" s="56" t="s">
        <v>229</v>
      </c>
      <c r="B183" s="56" t="s">
        <v>8</v>
      </c>
      <c r="C183" s="56" t="s">
        <v>194</v>
      </c>
      <c r="D183" s="56" t="s">
        <v>228</v>
      </c>
      <c r="E183" s="56" t="s">
        <v>7</v>
      </c>
      <c r="F183" s="56" t="s">
        <v>194</v>
      </c>
      <c r="G183" s="132">
        <v>1213</v>
      </c>
      <c r="H183" s="139">
        <v>486</v>
      </c>
      <c r="I183" s="29">
        <v>186905</v>
      </c>
      <c r="J183" s="29">
        <v>83194</v>
      </c>
      <c r="K183" s="29">
        <v>144944</v>
      </c>
      <c r="L183" s="29">
        <v>60112</v>
      </c>
      <c r="M183" s="51">
        <f t="shared" si="12"/>
        <v>0.775495572617105</v>
      </c>
      <c r="N183" s="51">
        <f t="shared" si="13"/>
        <v>0.7225521071231098</v>
      </c>
      <c r="O183" s="29">
        <v>9337284</v>
      </c>
      <c r="P183" s="29">
        <v>5574560</v>
      </c>
      <c r="Q183" s="29">
        <v>1037</v>
      </c>
      <c r="R183" s="29">
        <v>487</v>
      </c>
      <c r="S183" s="49">
        <f t="shared" si="14"/>
        <v>1.1106013268954869E-4</v>
      </c>
      <c r="T183" s="49">
        <f t="shared" si="15"/>
        <v>8.7361154961109041E-5</v>
      </c>
    </row>
    <row r="184" spans="1:20" s="37" customFormat="1" ht="12" x14ac:dyDescent="0.2">
      <c r="A184" s="56" t="s">
        <v>229</v>
      </c>
      <c r="B184" s="56" t="s">
        <v>8</v>
      </c>
      <c r="C184" s="56" t="s">
        <v>194</v>
      </c>
      <c r="D184" s="56" t="s">
        <v>226</v>
      </c>
      <c r="E184" s="56" t="s">
        <v>5</v>
      </c>
      <c r="F184" s="56" t="s">
        <v>194</v>
      </c>
      <c r="G184" s="132">
        <v>3</v>
      </c>
      <c r="H184" s="138"/>
      <c r="I184" s="29">
        <v>530</v>
      </c>
      <c r="J184" s="58"/>
      <c r="K184" s="29">
        <v>446</v>
      </c>
      <c r="L184" s="58"/>
      <c r="M184" s="51">
        <f t="shared" si="12"/>
        <v>0.84150943396226419</v>
      </c>
      <c r="N184" s="51" t="e">
        <f t="shared" si="13"/>
        <v>#DIV/0!</v>
      </c>
      <c r="O184" s="29">
        <v>24516</v>
      </c>
      <c r="P184" s="58"/>
      <c r="Q184" s="29">
        <v>0</v>
      </c>
      <c r="R184" s="58"/>
      <c r="S184" s="49">
        <f t="shared" si="14"/>
        <v>0</v>
      </c>
      <c r="T184" s="49" t="e">
        <f t="shared" si="15"/>
        <v>#DIV/0!</v>
      </c>
    </row>
    <row r="185" spans="1:20" s="37" customFormat="1" ht="12" x14ac:dyDescent="0.2">
      <c r="A185" s="56" t="s">
        <v>344</v>
      </c>
      <c r="B185" s="56" t="s">
        <v>124</v>
      </c>
      <c r="C185" s="56" t="s">
        <v>194</v>
      </c>
      <c r="D185" s="56" t="s">
        <v>314</v>
      </c>
      <c r="E185" s="56" t="s">
        <v>126</v>
      </c>
      <c r="F185" s="56" t="s">
        <v>194</v>
      </c>
      <c r="G185" s="132">
        <v>196</v>
      </c>
      <c r="H185" s="139">
        <v>93</v>
      </c>
      <c r="I185" s="29">
        <v>11754</v>
      </c>
      <c r="J185" s="29">
        <v>5838</v>
      </c>
      <c r="K185" s="29">
        <v>9022</v>
      </c>
      <c r="L185" s="29">
        <v>4280</v>
      </c>
      <c r="M185" s="51">
        <f t="shared" si="12"/>
        <v>0.76756848732346439</v>
      </c>
      <c r="N185" s="51">
        <f t="shared" si="13"/>
        <v>0.73312778348749574</v>
      </c>
      <c r="O185" s="29">
        <v>337785</v>
      </c>
      <c r="P185" s="29">
        <v>179245</v>
      </c>
      <c r="Q185" s="29">
        <v>2913</v>
      </c>
      <c r="R185" s="29">
        <v>1960</v>
      </c>
      <c r="S185" s="49">
        <f t="shared" si="14"/>
        <v>8.6238287668191308E-3</v>
      </c>
      <c r="T185" s="49">
        <f t="shared" si="15"/>
        <v>1.0934754107506486E-2</v>
      </c>
    </row>
    <row r="186" spans="1:20" s="37" customFormat="1" ht="12" x14ac:dyDescent="0.2">
      <c r="A186" s="56" t="s">
        <v>344</v>
      </c>
      <c r="B186" s="56" t="s">
        <v>124</v>
      </c>
      <c r="C186" s="56" t="s">
        <v>194</v>
      </c>
      <c r="D186" s="56" t="s">
        <v>346</v>
      </c>
      <c r="E186" s="56" t="s">
        <v>127</v>
      </c>
      <c r="F186" s="56" t="s">
        <v>194</v>
      </c>
      <c r="G186" s="132">
        <v>41</v>
      </c>
      <c r="H186" s="139">
        <v>5</v>
      </c>
      <c r="I186" s="29">
        <v>539</v>
      </c>
      <c r="J186" s="29">
        <v>45</v>
      </c>
      <c r="K186" s="29">
        <v>240</v>
      </c>
      <c r="L186" s="29">
        <v>29</v>
      </c>
      <c r="M186" s="51">
        <f t="shared" si="12"/>
        <v>0.44526901669758812</v>
      </c>
      <c r="N186" s="51">
        <f t="shared" si="13"/>
        <v>0.64444444444444449</v>
      </c>
      <c r="O186" s="29">
        <v>100640</v>
      </c>
      <c r="P186" s="29">
        <v>6815</v>
      </c>
      <c r="Q186" s="29">
        <v>24585</v>
      </c>
      <c r="R186" s="29">
        <v>1335</v>
      </c>
      <c r="S186" s="49">
        <f t="shared" si="14"/>
        <v>0.24428656597774245</v>
      </c>
      <c r="T186" s="49">
        <f t="shared" si="15"/>
        <v>0.1958914159941306</v>
      </c>
    </row>
    <row r="187" spans="1:20" s="37" customFormat="1" ht="12" x14ac:dyDescent="0.2">
      <c r="A187" s="56" t="s">
        <v>344</v>
      </c>
      <c r="B187" s="56" t="s">
        <v>124</v>
      </c>
      <c r="C187" s="56" t="s">
        <v>194</v>
      </c>
      <c r="D187" s="56" t="s">
        <v>359</v>
      </c>
      <c r="E187" s="56" t="s">
        <v>140</v>
      </c>
      <c r="F187" s="56" t="s">
        <v>194</v>
      </c>
      <c r="G187" s="132">
        <v>2</v>
      </c>
      <c r="H187" s="138"/>
      <c r="I187" s="29">
        <v>28</v>
      </c>
      <c r="J187" s="58"/>
      <c r="K187" s="29">
        <v>10</v>
      </c>
      <c r="L187" s="58"/>
      <c r="M187" s="51">
        <f t="shared" si="12"/>
        <v>0.35714285714285715</v>
      </c>
      <c r="N187" s="51" t="e">
        <f t="shared" si="13"/>
        <v>#DIV/0!</v>
      </c>
      <c r="O187" s="29">
        <v>5450</v>
      </c>
      <c r="P187" s="58"/>
      <c r="Q187" s="29">
        <v>0</v>
      </c>
      <c r="R187" s="58"/>
      <c r="S187" s="49">
        <f t="shared" si="14"/>
        <v>0</v>
      </c>
      <c r="T187" s="49" t="e">
        <f t="shared" si="15"/>
        <v>#DIV/0!</v>
      </c>
    </row>
    <row r="188" spans="1:20" s="37" customFormat="1" ht="12" x14ac:dyDescent="0.2">
      <c r="A188" s="56" t="s">
        <v>344</v>
      </c>
      <c r="B188" s="56" t="s">
        <v>124</v>
      </c>
      <c r="C188" s="56" t="s">
        <v>194</v>
      </c>
      <c r="D188" s="56" t="s">
        <v>343</v>
      </c>
      <c r="E188" s="56" t="s">
        <v>123</v>
      </c>
      <c r="F188" s="56" t="s">
        <v>194</v>
      </c>
      <c r="G188" s="132">
        <v>69</v>
      </c>
      <c r="H188" s="139">
        <v>16</v>
      </c>
      <c r="I188" s="29">
        <v>811</v>
      </c>
      <c r="J188" s="29">
        <v>144</v>
      </c>
      <c r="K188" s="29">
        <v>437</v>
      </c>
      <c r="L188" s="29">
        <v>91</v>
      </c>
      <c r="M188" s="51">
        <f t="shared" si="12"/>
        <v>0.53884093711467329</v>
      </c>
      <c r="N188" s="51">
        <f t="shared" si="13"/>
        <v>0.63194444444444442</v>
      </c>
      <c r="O188" s="29">
        <v>143970</v>
      </c>
      <c r="P188" s="29">
        <v>22060</v>
      </c>
      <c r="Q188" s="29">
        <v>76045</v>
      </c>
      <c r="R188" s="29">
        <v>5865</v>
      </c>
      <c r="S188" s="49">
        <f t="shared" si="14"/>
        <v>0.52820031951100921</v>
      </c>
      <c r="T188" s="49">
        <f t="shared" si="15"/>
        <v>0.26586582048957391</v>
      </c>
    </row>
    <row r="189" spans="1:20" s="37" customFormat="1" ht="12" x14ac:dyDescent="0.2">
      <c r="A189" s="56" t="s">
        <v>344</v>
      </c>
      <c r="B189" s="56" t="s">
        <v>124</v>
      </c>
      <c r="C189" s="56" t="s">
        <v>194</v>
      </c>
      <c r="D189" s="56" t="s">
        <v>378</v>
      </c>
      <c r="E189" s="56" t="s">
        <v>140</v>
      </c>
      <c r="F189" s="56" t="s">
        <v>194</v>
      </c>
      <c r="G189" s="132">
        <v>1</v>
      </c>
      <c r="H189" s="138"/>
      <c r="I189" s="29">
        <v>50</v>
      </c>
      <c r="J189" s="58"/>
      <c r="K189" s="29">
        <v>43</v>
      </c>
      <c r="L189" s="58"/>
      <c r="M189" s="51">
        <f t="shared" si="12"/>
        <v>0.86</v>
      </c>
      <c r="N189" s="51" t="e">
        <f t="shared" si="13"/>
        <v>#DIV/0!</v>
      </c>
      <c r="O189" s="29">
        <v>1200</v>
      </c>
      <c r="P189" s="58"/>
      <c r="Q189" s="29">
        <v>0</v>
      </c>
      <c r="R189" s="58"/>
      <c r="S189" s="49">
        <f t="shared" si="14"/>
        <v>0</v>
      </c>
      <c r="T189" s="49" t="e">
        <f t="shared" si="15"/>
        <v>#DIV/0!</v>
      </c>
    </row>
    <row r="190" spans="1:20" s="37" customFormat="1" ht="12" x14ac:dyDescent="0.2">
      <c r="A190" s="56" t="s">
        <v>344</v>
      </c>
      <c r="B190" s="56" t="s">
        <v>124</v>
      </c>
      <c r="C190" s="56" t="s">
        <v>194</v>
      </c>
      <c r="D190" s="56" t="s">
        <v>224</v>
      </c>
      <c r="E190" s="56" t="s">
        <v>3</v>
      </c>
      <c r="F190" s="56" t="s">
        <v>194</v>
      </c>
      <c r="G190" s="132">
        <v>588</v>
      </c>
      <c r="H190" s="139">
        <v>226</v>
      </c>
      <c r="I190" s="29">
        <v>18026</v>
      </c>
      <c r="J190" s="29">
        <v>7550</v>
      </c>
      <c r="K190" s="29">
        <v>16635</v>
      </c>
      <c r="L190" s="29">
        <v>7019</v>
      </c>
      <c r="M190" s="51">
        <f t="shared" si="12"/>
        <v>0.92283368467768778</v>
      </c>
      <c r="N190" s="51">
        <f t="shared" si="13"/>
        <v>0.92966887417218547</v>
      </c>
      <c r="O190" s="29">
        <v>5101200</v>
      </c>
      <c r="P190" s="29">
        <v>1663200</v>
      </c>
      <c r="Q190" s="29">
        <v>1213192</v>
      </c>
      <c r="R190" s="29">
        <v>396116</v>
      </c>
      <c r="S190" s="49">
        <f t="shared" si="14"/>
        <v>0.23782482553124756</v>
      </c>
      <c r="T190" s="49">
        <f t="shared" si="15"/>
        <v>0.23816498316498316</v>
      </c>
    </row>
    <row r="191" spans="1:20" s="37" customFormat="1" ht="12" x14ac:dyDescent="0.2">
      <c r="A191" s="56" t="s">
        <v>344</v>
      </c>
      <c r="B191" s="56" t="s">
        <v>124</v>
      </c>
      <c r="C191" s="56" t="s">
        <v>194</v>
      </c>
      <c r="D191" s="56" t="s">
        <v>368</v>
      </c>
      <c r="E191" s="56" t="s">
        <v>149</v>
      </c>
      <c r="F191" s="56" t="s">
        <v>194</v>
      </c>
      <c r="G191" s="132">
        <v>1</v>
      </c>
      <c r="H191" s="138"/>
      <c r="I191" s="29">
        <v>0</v>
      </c>
      <c r="J191" s="58"/>
      <c r="K191" s="29">
        <v>0</v>
      </c>
      <c r="L191" s="58"/>
      <c r="M191" s="51" t="e">
        <f t="shared" si="12"/>
        <v>#DIV/0!</v>
      </c>
      <c r="N191" s="51" t="e">
        <f t="shared" si="13"/>
        <v>#DIV/0!</v>
      </c>
      <c r="O191" s="29">
        <v>24000</v>
      </c>
      <c r="P191" s="58"/>
      <c r="Q191" s="29">
        <v>5162</v>
      </c>
      <c r="R191" s="58"/>
      <c r="S191" s="49">
        <f t="shared" si="14"/>
        <v>0.21508333333333332</v>
      </c>
      <c r="T191" s="49" t="e">
        <f t="shared" si="15"/>
        <v>#DIV/0!</v>
      </c>
    </row>
    <row r="192" spans="1:20" s="37" customFormat="1" ht="12" x14ac:dyDescent="0.2">
      <c r="A192" s="56" t="s">
        <v>348</v>
      </c>
      <c r="B192" s="56" t="s">
        <v>129</v>
      </c>
      <c r="C192" s="56" t="s">
        <v>194</v>
      </c>
      <c r="D192" s="56" t="s">
        <v>314</v>
      </c>
      <c r="E192" s="56" t="s">
        <v>126</v>
      </c>
      <c r="F192" s="56" t="s">
        <v>194</v>
      </c>
      <c r="G192" s="132">
        <v>204</v>
      </c>
      <c r="H192" s="139">
        <v>80</v>
      </c>
      <c r="I192" s="29">
        <v>9366</v>
      </c>
      <c r="J192" s="29">
        <v>4460</v>
      </c>
      <c r="K192" s="29">
        <v>6720</v>
      </c>
      <c r="L192" s="29">
        <v>2873</v>
      </c>
      <c r="M192" s="51">
        <f t="shared" si="12"/>
        <v>0.71748878923766812</v>
      </c>
      <c r="N192" s="51">
        <f t="shared" si="13"/>
        <v>0.64417040358744393</v>
      </c>
      <c r="O192" s="29">
        <v>356885</v>
      </c>
      <c r="P192" s="29">
        <v>148430</v>
      </c>
      <c r="Q192" s="29">
        <v>20707</v>
      </c>
      <c r="R192" s="29">
        <v>6277</v>
      </c>
      <c r="S192" s="49">
        <f t="shared" si="14"/>
        <v>5.8021491516875183E-2</v>
      </c>
      <c r="T192" s="49">
        <f t="shared" si="15"/>
        <v>4.2289294616991172E-2</v>
      </c>
    </row>
    <row r="193" spans="1:20" s="37" customFormat="1" ht="12" x14ac:dyDescent="0.2">
      <c r="A193" s="56" t="s">
        <v>348</v>
      </c>
      <c r="B193" s="56" t="s">
        <v>129</v>
      </c>
      <c r="C193" s="56" t="s">
        <v>194</v>
      </c>
      <c r="D193" s="56" t="s">
        <v>354</v>
      </c>
      <c r="E193" s="56" t="s">
        <v>135</v>
      </c>
      <c r="F193" s="56" t="s">
        <v>194</v>
      </c>
      <c r="G193" s="132">
        <v>31</v>
      </c>
      <c r="H193" s="139">
        <v>7</v>
      </c>
      <c r="I193" s="29">
        <v>279</v>
      </c>
      <c r="J193" s="29">
        <v>63</v>
      </c>
      <c r="K193" s="29">
        <v>87</v>
      </c>
      <c r="L193" s="29">
        <v>38</v>
      </c>
      <c r="M193" s="51">
        <f t="shared" si="12"/>
        <v>0.31182795698924731</v>
      </c>
      <c r="N193" s="51">
        <f t="shared" si="13"/>
        <v>0.60317460317460314</v>
      </c>
      <c r="O193" s="29">
        <v>41785</v>
      </c>
      <c r="P193" s="29">
        <v>9685</v>
      </c>
      <c r="Q193" s="29">
        <v>10690</v>
      </c>
      <c r="R193" s="29">
        <v>1950</v>
      </c>
      <c r="S193" s="49">
        <f t="shared" si="14"/>
        <v>0.25583343305013762</v>
      </c>
      <c r="T193" s="49">
        <f t="shared" si="15"/>
        <v>0.20134228187919462</v>
      </c>
    </row>
    <row r="194" spans="1:20" s="37" customFormat="1" ht="12" x14ac:dyDescent="0.2">
      <c r="A194" s="56" t="s">
        <v>348</v>
      </c>
      <c r="B194" s="56" t="s">
        <v>129</v>
      </c>
      <c r="C194" s="56" t="s">
        <v>194</v>
      </c>
      <c r="D194" s="56" t="s">
        <v>388</v>
      </c>
      <c r="E194" s="56" t="s">
        <v>129</v>
      </c>
      <c r="F194" s="56" t="s">
        <v>194</v>
      </c>
      <c r="G194" s="132">
        <v>3</v>
      </c>
      <c r="H194" s="139">
        <v>1</v>
      </c>
      <c r="I194" s="29">
        <v>27</v>
      </c>
      <c r="J194" s="29">
        <v>9</v>
      </c>
      <c r="K194" s="29">
        <v>4</v>
      </c>
      <c r="L194" s="29">
        <v>8</v>
      </c>
      <c r="M194" s="51">
        <f t="shared" si="12"/>
        <v>0.14814814814814814</v>
      </c>
      <c r="N194" s="51">
        <f t="shared" si="13"/>
        <v>0.88888888888888884</v>
      </c>
      <c r="O194" s="29">
        <v>4035</v>
      </c>
      <c r="P194" s="29">
        <v>1345</v>
      </c>
      <c r="Q194" s="29">
        <v>1400</v>
      </c>
      <c r="R194" s="29">
        <v>160</v>
      </c>
      <c r="S194" s="49">
        <f t="shared" si="14"/>
        <v>0.34696406443618338</v>
      </c>
      <c r="T194" s="49">
        <f t="shared" si="15"/>
        <v>0.11895910780669144</v>
      </c>
    </row>
    <row r="195" spans="1:20" s="37" customFormat="1" ht="12" x14ac:dyDescent="0.2">
      <c r="A195" s="56" t="s">
        <v>348</v>
      </c>
      <c r="B195" s="56" t="s">
        <v>129</v>
      </c>
      <c r="C195" s="56" t="s">
        <v>194</v>
      </c>
      <c r="D195" s="56" t="s">
        <v>224</v>
      </c>
      <c r="E195" s="56" t="s">
        <v>3</v>
      </c>
      <c r="F195" s="56" t="s">
        <v>194</v>
      </c>
      <c r="G195" s="132">
        <v>298</v>
      </c>
      <c r="H195" s="139">
        <v>128</v>
      </c>
      <c r="I195" s="29">
        <v>10698</v>
      </c>
      <c r="J195" s="29">
        <v>4874</v>
      </c>
      <c r="K195" s="29">
        <v>9292</v>
      </c>
      <c r="L195" s="29">
        <v>3864</v>
      </c>
      <c r="M195" s="51">
        <f t="shared" si="12"/>
        <v>0.86857356515236495</v>
      </c>
      <c r="N195" s="51">
        <f t="shared" si="13"/>
        <v>0.7927780057447682</v>
      </c>
      <c r="O195" s="29">
        <v>1800500</v>
      </c>
      <c r="P195" s="29">
        <v>793200</v>
      </c>
      <c r="Q195" s="29">
        <v>443457</v>
      </c>
      <c r="R195" s="29">
        <v>166194</v>
      </c>
      <c r="S195" s="49">
        <f t="shared" si="14"/>
        <v>0.24629658428214385</v>
      </c>
      <c r="T195" s="49">
        <f t="shared" si="15"/>
        <v>0.20952344931921332</v>
      </c>
    </row>
    <row r="196" spans="1:20" s="37" customFormat="1" ht="12" x14ac:dyDescent="0.2">
      <c r="A196" s="56" t="s">
        <v>348</v>
      </c>
      <c r="B196" s="56" t="s">
        <v>129</v>
      </c>
      <c r="C196" s="56" t="s">
        <v>194</v>
      </c>
      <c r="D196" s="56" t="s">
        <v>458</v>
      </c>
      <c r="E196" s="56" t="s">
        <v>129</v>
      </c>
      <c r="F196" s="56" t="s">
        <v>194</v>
      </c>
      <c r="G196" s="132">
        <v>1</v>
      </c>
      <c r="H196" s="138"/>
      <c r="I196" s="29">
        <v>9</v>
      </c>
      <c r="J196" s="58"/>
      <c r="K196" s="29">
        <v>2</v>
      </c>
      <c r="L196" s="58"/>
      <c r="M196" s="51">
        <f t="shared" si="12"/>
        <v>0.22222222222222221</v>
      </c>
      <c r="N196" s="51" t="e">
        <f t="shared" si="13"/>
        <v>#DIV/0!</v>
      </c>
      <c r="O196" s="29">
        <v>1345</v>
      </c>
      <c r="P196" s="58"/>
      <c r="Q196" s="29">
        <v>375</v>
      </c>
      <c r="R196" s="58"/>
      <c r="S196" s="49">
        <f t="shared" si="14"/>
        <v>0.27881040892193309</v>
      </c>
      <c r="T196" s="49" t="e">
        <f t="shared" si="15"/>
        <v>#DIV/0!</v>
      </c>
    </row>
    <row r="197" spans="1:20" s="37" customFormat="1" ht="12" x14ac:dyDescent="0.2">
      <c r="A197" s="56" t="s">
        <v>348</v>
      </c>
      <c r="B197" s="56" t="s">
        <v>129</v>
      </c>
      <c r="C197" s="56" t="s">
        <v>194</v>
      </c>
      <c r="D197" s="56" t="s">
        <v>355</v>
      </c>
      <c r="E197" s="56" t="s">
        <v>136</v>
      </c>
      <c r="F197" s="56" t="s">
        <v>194</v>
      </c>
      <c r="G197" s="132">
        <v>17</v>
      </c>
      <c r="H197" s="139">
        <v>10</v>
      </c>
      <c r="I197" s="29">
        <v>153</v>
      </c>
      <c r="J197" s="29">
        <v>90</v>
      </c>
      <c r="K197" s="29">
        <v>75</v>
      </c>
      <c r="L197" s="29">
        <v>60</v>
      </c>
      <c r="M197" s="51">
        <f t="shared" si="12"/>
        <v>0.49019607843137253</v>
      </c>
      <c r="N197" s="51">
        <f t="shared" si="13"/>
        <v>0.66666666666666663</v>
      </c>
      <c r="O197" s="29">
        <v>23135</v>
      </c>
      <c r="P197" s="29">
        <v>13900</v>
      </c>
      <c r="Q197" s="29">
        <v>4515</v>
      </c>
      <c r="R197" s="29">
        <v>2685</v>
      </c>
      <c r="S197" s="49">
        <f t="shared" si="14"/>
        <v>0.19515885022692889</v>
      </c>
      <c r="T197" s="49">
        <f t="shared" si="15"/>
        <v>0.19316546762589928</v>
      </c>
    </row>
    <row r="198" spans="1:20" s="37" customFormat="1" ht="12" x14ac:dyDescent="0.2">
      <c r="A198" s="56" t="s">
        <v>348</v>
      </c>
      <c r="B198" s="56" t="s">
        <v>129</v>
      </c>
      <c r="C198" s="56" t="s">
        <v>194</v>
      </c>
      <c r="D198" s="56" t="s">
        <v>349</v>
      </c>
      <c r="E198" s="56" t="s">
        <v>130</v>
      </c>
      <c r="F198" s="56" t="s">
        <v>194</v>
      </c>
      <c r="G198" s="132">
        <v>12</v>
      </c>
      <c r="H198" s="139">
        <v>1</v>
      </c>
      <c r="I198" s="29">
        <v>148</v>
      </c>
      <c r="J198" s="29">
        <v>9</v>
      </c>
      <c r="K198" s="29">
        <v>41</v>
      </c>
      <c r="L198" s="29">
        <v>0</v>
      </c>
      <c r="M198" s="51">
        <f t="shared" si="12"/>
        <v>0.27702702702702703</v>
      </c>
      <c r="N198" s="51">
        <f t="shared" si="13"/>
        <v>0</v>
      </c>
      <c r="O198" s="29">
        <v>26850</v>
      </c>
      <c r="P198" s="29">
        <v>1345</v>
      </c>
      <c r="Q198" s="29">
        <v>1845</v>
      </c>
      <c r="R198" s="29">
        <v>0</v>
      </c>
      <c r="S198" s="49">
        <f t="shared" si="14"/>
        <v>6.8715083798882678E-2</v>
      </c>
      <c r="T198" s="49">
        <f t="shared" si="15"/>
        <v>0</v>
      </c>
    </row>
    <row r="199" spans="1:20" s="37" customFormat="1" ht="12" x14ac:dyDescent="0.2">
      <c r="A199" s="56" t="s">
        <v>348</v>
      </c>
      <c r="B199" s="56" t="s">
        <v>129</v>
      </c>
      <c r="C199" s="56" t="s">
        <v>194</v>
      </c>
      <c r="D199" s="56" t="s">
        <v>438</v>
      </c>
      <c r="E199" s="56" t="s">
        <v>129</v>
      </c>
      <c r="F199" s="56" t="s">
        <v>194</v>
      </c>
      <c r="G199" s="132">
        <v>1</v>
      </c>
      <c r="H199" s="138"/>
      <c r="I199" s="29">
        <v>9</v>
      </c>
      <c r="J199" s="58"/>
      <c r="K199" s="29">
        <v>0</v>
      </c>
      <c r="L199" s="58"/>
      <c r="M199" s="51">
        <f t="shared" si="12"/>
        <v>0</v>
      </c>
      <c r="N199" s="51" t="e">
        <f t="shared" si="13"/>
        <v>#DIV/0!</v>
      </c>
      <c r="O199" s="29">
        <v>1345</v>
      </c>
      <c r="P199" s="58"/>
      <c r="Q199" s="29">
        <v>700</v>
      </c>
      <c r="R199" s="58"/>
      <c r="S199" s="49">
        <f t="shared" si="14"/>
        <v>0.5204460966542751</v>
      </c>
      <c r="T199" s="49" t="e">
        <f t="shared" si="15"/>
        <v>#DIV/0!</v>
      </c>
    </row>
    <row r="200" spans="1:20" s="37" customFormat="1" ht="12" x14ac:dyDescent="0.2">
      <c r="A200" s="56" t="s">
        <v>348</v>
      </c>
      <c r="B200" s="56" t="s">
        <v>129</v>
      </c>
      <c r="C200" s="56" t="s">
        <v>194</v>
      </c>
      <c r="D200" s="56" t="s">
        <v>387</v>
      </c>
      <c r="E200" s="56" t="s">
        <v>129</v>
      </c>
      <c r="F200" s="56" t="s">
        <v>194</v>
      </c>
      <c r="G200" s="132">
        <v>2</v>
      </c>
      <c r="H200" s="139">
        <v>6</v>
      </c>
      <c r="I200" s="29">
        <v>18</v>
      </c>
      <c r="J200" s="29">
        <v>54</v>
      </c>
      <c r="K200" s="29">
        <v>0</v>
      </c>
      <c r="L200" s="29">
        <v>1</v>
      </c>
      <c r="M200" s="51">
        <f t="shared" si="12"/>
        <v>0</v>
      </c>
      <c r="N200" s="51">
        <f t="shared" si="13"/>
        <v>1.8518518518518517E-2</v>
      </c>
      <c r="O200" s="29">
        <v>2690</v>
      </c>
      <c r="P200" s="29">
        <v>8610</v>
      </c>
      <c r="Q200" s="29">
        <v>1420</v>
      </c>
      <c r="R200" s="29">
        <v>4045</v>
      </c>
      <c r="S200" s="49">
        <f t="shared" si="14"/>
        <v>0.52788104089219334</v>
      </c>
      <c r="T200" s="49">
        <f t="shared" si="15"/>
        <v>0.46980255516840885</v>
      </c>
    </row>
    <row r="201" spans="1:20" s="37" customFormat="1" ht="12" x14ac:dyDescent="0.2">
      <c r="A201" s="56" t="s">
        <v>348</v>
      </c>
      <c r="B201" s="56" t="s">
        <v>129</v>
      </c>
      <c r="C201" s="56" t="s">
        <v>194</v>
      </c>
      <c r="D201" s="56" t="s">
        <v>343</v>
      </c>
      <c r="E201" s="56" t="s">
        <v>123</v>
      </c>
      <c r="F201" s="56" t="s">
        <v>194</v>
      </c>
      <c r="G201" s="132">
        <v>1</v>
      </c>
      <c r="H201" s="138"/>
      <c r="I201" s="29">
        <v>9</v>
      </c>
      <c r="J201" s="58"/>
      <c r="K201" s="29">
        <v>0</v>
      </c>
      <c r="L201" s="58"/>
      <c r="M201" s="51">
        <f t="shared" si="12"/>
        <v>0</v>
      </c>
      <c r="N201" s="51" t="e">
        <f t="shared" si="13"/>
        <v>#DIV/0!</v>
      </c>
      <c r="O201" s="29">
        <v>1345</v>
      </c>
      <c r="P201" s="58"/>
      <c r="Q201" s="29">
        <v>600</v>
      </c>
      <c r="R201" s="58"/>
      <c r="S201" s="49">
        <f t="shared" si="14"/>
        <v>0.44609665427509293</v>
      </c>
      <c r="T201" s="49" t="e">
        <f t="shared" si="15"/>
        <v>#DIV/0!</v>
      </c>
    </row>
    <row r="202" spans="1:20" s="37" customFormat="1" ht="12" x14ac:dyDescent="0.2">
      <c r="A202" s="56" t="s">
        <v>348</v>
      </c>
      <c r="B202" s="56" t="s">
        <v>129</v>
      </c>
      <c r="C202" s="56" t="s">
        <v>194</v>
      </c>
      <c r="D202" s="56" t="s">
        <v>345</v>
      </c>
      <c r="E202" s="56" t="s">
        <v>125</v>
      </c>
      <c r="F202" s="56" t="s">
        <v>194</v>
      </c>
      <c r="G202" s="132">
        <v>1</v>
      </c>
      <c r="H202" s="138"/>
      <c r="I202" s="29">
        <v>0</v>
      </c>
      <c r="J202" s="58"/>
      <c r="K202" s="29">
        <v>0</v>
      </c>
      <c r="L202" s="58"/>
      <c r="M202" s="51" t="e">
        <f t="shared" ref="M202:M230" si="16">K202/I202</f>
        <v>#DIV/0!</v>
      </c>
      <c r="N202" s="51" t="e">
        <f t="shared" ref="N202:N230" si="17">L202/J202</f>
        <v>#DIV/0!</v>
      </c>
      <c r="O202" s="29">
        <v>15000</v>
      </c>
      <c r="P202" s="58"/>
      <c r="Q202" s="29">
        <v>2358</v>
      </c>
      <c r="R202" s="58"/>
      <c r="S202" s="49">
        <f t="shared" ref="S202:S265" si="18">Q202/O202</f>
        <v>0.15720000000000001</v>
      </c>
      <c r="T202" s="49" t="e">
        <f t="shared" ref="T202:T265" si="19">R202/P202</f>
        <v>#DIV/0!</v>
      </c>
    </row>
    <row r="203" spans="1:20" s="37" customFormat="1" ht="12" x14ac:dyDescent="0.2">
      <c r="A203" s="56" t="s">
        <v>348</v>
      </c>
      <c r="B203" s="56" t="s">
        <v>129</v>
      </c>
      <c r="C203" s="56" t="s">
        <v>194</v>
      </c>
      <c r="D203" s="56" t="s">
        <v>377</v>
      </c>
      <c r="E203" s="56" t="s">
        <v>129</v>
      </c>
      <c r="F203" s="56" t="s">
        <v>194</v>
      </c>
      <c r="G203" s="132">
        <v>21</v>
      </c>
      <c r="H203" s="138"/>
      <c r="I203" s="29">
        <v>189</v>
      </c>
      <c r="J203" s="58"/>
      <c r="K203" s="29">
        <v>10</v>
      </c>
      <c r="L203" s="58"/>
      <c r="M203" s="51">
        <f t="shared" si="16"/>
        <v>5.2910052910052907E-2</v>
      </c>
      <c r="N203" s="51" t="e">
        <f t="shared" si="17"/>
        <v>#DIV/0!</v>
      </c>
      <c r="O203" s="29">
        <v>28245</v>
      </c>
      <c r="P203" s="58"/>
      <c r="Q203" s="29">
        <v>13045</v>
      </c>
      <c r="R203" s="58"/>
      <c r="S203" s="49">
        <f t="shared" si="18"/>
        <v>0.46185165516020532</v>
      </c>
      <c r="T203" s="49" t="e">
        <f t="shared" si="19"/>
        <v>#DIV/0!</v>
      </c>
    </row>
    <row r="204" spans="1:20" s="37" customFormat="1" ht="12" x14ac:dyDescent="0.2">
      <c r="A204" s="56" t="s">
        <v>348</v>
      </c>
      <c r="B204" s="56" t="s">
        <v>129</v>
      </c>
      <c r="C204" s="56" t="s">
        <v>194</v>
      </c>
      <c r="D204" s="56" t="s">
        <v>368</v>
      </c>
      <c r="E204" s="56" t="s">
        <v>149</v>
      </c>
      <c r="F204" s="56" t="s">
        <v>194</v>
      </c>
      <c r="G204" s="132">
        <v>1</v>
      </c>
      <c r="H204" s="138"/>
      <c r="I204" s="29">
        <v>9</v>
      </c>
      <c r="J204" s="58"/>
      <c r="K204" s="29">
        <v>1</v>
      </c>
      <c r="L204" s="58"/>
      <c r="M204" s="51">
        <f t="shared" si="16"/>
        <v>0.1111111111111111</v>
      </c>
      <c r="N204" s="51" t="e">
        <f t="shared" si="17"/>
        <v>#DIV/0!</v>
      </c>
      <c r="O204" s="29">
        <v>1345</v>
      </c>
      <c r="P204" s="58"/>
      <c r="Q204" s="29">
        <v>470</v>
      </c>
      <c r="R204" s="58"/>
      <c r="S204" s="49">
        <f t="shared" si="18"/>
        <v>0.34944237918215615</v>
      </c>
      <c r="T204" s="49" t="e">
        <f t="shared" si="19"/>
        <v>#DIV/0!</v>
      </c>
    </row>
    <row r="205" spans="1:20" s="37" customFormat="1" ht="12" x14ac:dyDescent="0.2">
      <c r="A205" s="56" t="s">
        <v>348</v>
      </c>
      <c r="B205" s="56" t="s">
        <v>129</v>
      </c>
      <c r="C205" s="56" t="s">
        <v>194</v>
      </c>
      <c r="D205" s="56" t="s">
        <v>290</v>
      </c>
      <c r="E205" s="56" t="s">
        <v>70</v>
      </c>
      <c r="F205" s="56" t="s">
        <v>194</v>
      </c>
      <c r="G205" s="132">
        <v>6</v>
      </c>
      <c r="H205" s="138"/>
      <c r="I205" s="29">
        <v>9</v>
      </c>
      <c r="J205" s="58"/>
      <c r="K205" s="29">
        <v>1</v>
      </c>
      <c r="L205" s="58"/>
      <c r="M205" s="51">
        <f t="shared" si="16"/>
        <v>0.1111111111111111</v>
      </c>
      <c r="N205" s="51" t="e">
        <f t="shared" si="17"/>
        <v>#DIV/0!</v>
      </c>
      <c r="O205" s="29">
        <v>76345</v>
      </c>
      <c r="P205" s="58"/>
      <c r="Q205" s="29">
        <v>5911</v>
      </c>
      <c r="R205" s="58"/>
      <c r="S205" s="49">
        <f t="shared" si="18"/>
        <v>7.7424847730696175E-2</v>
      </c>
      <c r="T205" s="49" t="e">
        <f t="shared" si="19"/>
        <v>#DIV/0!</v>
      </c>
    </row>
    <row r="206" spans="1:20" s="37" customFormat="1" ht="12" x14ac:dyDescent="0.2">
      <c r="A206" s="56" t="s">
        <v>348</v>
      </c>
      <c r="B206" s="56" t="s">
        <v>129</v>
      </c>
      <c r="C206" s="56" t="s">
        <v>194</v>
      </c>
      <c r="D206" s="56" t="s">
        <v>393</v>
      </c>
      <c r="E206" s="56" t="s">
        <v>129</v>
      </c>
      <c r="F206" s="56" t="s">
        <v>194</v>
      </c>
      <c r="G206" s="132">
        <v>3</v>
      </c>
      <c r="H206" s="138"/>
      <c r="I206" s="29">
        <v>27</v>
      </c>
      <c r="J206" s="58"/>
      <c r="K206" s="29">
        <v>0</v>
      </c>
      <c r="L206" s="58"/>
      <c r="M206" s="51">
        <f t="shared" si="16"/>
        <v>0</v>
      </c>
      <c r="N206" s="51" t="e">
        <f t="shared" si="17"/>
        <v>#DIV/0!</v>
      </c>
      <c r="O206" s="29">
        <v>4035</v>
      </c>
      <c r="P206" s="58"/>
      <c r="Q206" s="29">
        <v>1985</v>
      </c>
      <c r="R206" s="58"/>
      <c r="S206" s="49">
        <f t="shared" si="18"/>
        <v>0.49194547707558861</v>
      </c>
      <c r="T206" s="49" t="e">
        <f t="shared" si="19"/>
        <v>#DIV/0!</v>
      </c>
    </row>
    <row r="207" spans="1:20" s="37" customFormat="1" ht="12" x14ac:dyDescent="0.2">
      <c r="A207" s="56" t="s">
        <v>227</v>
      </c>
      <c r="B207" s="56" t="s">
        <v>6</v>
      </c>
      <c r="C207" s="56" t="s">
        <v>194</v>
      </c>
      <c r="D207" s="56" t="s">
        <v>314</v>
      </c>
      <c r="E207" s="56" t="s">
        <v>126</v>
      </c>
      <c r="F207" s="56" t="s">
        <v>194</v>
      </c>
      <c r="G207" s="132">
        <v>75</v>
      </c>
      <c r="H207" s="138"/>
      <c r="I207" s="29">
        <v>14100</v>
      </c>
      <c r="J207" s="58"/>
      <c r="K207" s="29">
        <v>9305</v>
      </c>
      <c r="L207" s="58"/>
      <c r="M207" s="51">
        <f t="shared" si="16"/>
        <v>0.65992907801418443</v>
      </c>
      <c r="N207" s="51" t="e">
        <f t="shared" si="17"/>
        <v>#DIV/0!</v>
      </c>
      <c r="O207" s="29">
        <v>0</v>
      </c>
      <c r="P207" s="58"/>
      <c r="Q207" s="29">
        <v>0</v>
      </c>
      <c r="R207" s="58"/>
      <c r="S207" s="49" t="e">
        <f t="shared" si="18"/>
        <v>#DIV/0!</v>
      </c>
      <c r="T207" s="49" t="e">
        <f t="shared" si="19"/>
        <v>#DIV/0!</v>
      </c>
    </row>
    <row r="208" spans="1:20" s="37" customFormat="1" ht="12" x14ac:dyDescent="0.2">
      <c r="A208" s="56" t="s">
        <v>227</v>
      </c>
      <c r="B208" s="56" t="s">
        <v>6</v>
      </c>
      <c r="C208" s="56" t="s">
        <v>194</v>
      </c>
      <c r="D208" s="56" t="s">
        <v>337</v>
      </c>
      <c r="E208" s="56" t="s">
        <v>117</v>
      </c>
      <c r="F208" s="56" t="s">
        <v>194</v>
      </c>
      <c r="G208" s="132">
        <v>164</v>
      </c>
      <c r="H208" s="139">
        <v>50</v>
      </c>
      <c r="I208" s="29">
        <v>29872</v>
      </c>
      <c r="J208" s="29">
        <v>9360</v>
      </c>
      <c r="K208" s="29">
        <v>21440</v>
      </c>
      <c r="L208" s="29">
        <v>8315</v>
      </c>
      <c r="M208" s="51">
        <f t="shared" si="16"/>
        <v>0.71772897696839855</v>
      </c>
      <c r="N208" s="51">
        <f t="shared" si="17"/>
        <v>0.88835470085470081</v>
      </c>
      <c r="O208" s="29">
        <v>0</v>
      </c>
      <c r="P208" s="29">
        <v>0</v>
      </c>
      <c r="Q208" s="29">
        <v>0</v>
      </c>
      <c r="R208" s="29">
        <v>0</v>
      </c>
      <c r="S208" s="49" t="e">
        <f t="shared" si="18"/>
        <v>#DIV/0!</v>
      </c>
      <c r="T208" s="49" t="e">
        <f t="shared" si="19"/>
        <v>#DIV/0!</v>
      </c>
    </row>
    <row r="209" spans="1:20" s="37" customFormat="1" ht="12" x14ac:dyDescent="0.2">
      <c r="A209" s="56" t="s">
        <v>227</v>
      </c>
      <c r="B209" s="56" t="s">
        <v>6</v>
      </c>
      <c r="C209" s="56" t="s">
        <v>194</v>
      </c>
      <c r="D209" s="56" t="s">
        <v>224</v>
      </c>
      <c r="E209" s="56" t="s">
        <v>3</v>
      </c>
      <c r="F209" s="56" t="s">
        <v>194</v>
      </c>
      <c r="G209" s="132">
        <v>10316</v>
      </c>
      <c r="H209" s="139">
        <v>4269</v>
      </c>
      <c r="I209" s="29">
        <v>1826020</v>
      </c>
      <c r="J209" s="29">
        <v>747116</v>
      </c>
      <c r="K209" s="29">
        <v>1470084</v>
      </c>
      <c r="L209" s="29">
        <v>616609</v>
      </c>
      <c r="M209" s="51">
        <f t="shared" si="16"/>
        <v>0.80507551943571265</v>
      </c>
      <c r="N209" s="51">
        <f t="shared" si="17"/>
        <v>0.82531895984023895</v>
      </c>
      <c r="O209" s="29">
        <v>73862990</v>
      </c>
      <c r="P209" s="29">
        <v>38094857</v>
      </c>
      <c r="Q209" s="29">
        <v>456732</v>
      </c>
      <c r="R209" s="29">
        <v>196090</v>
      </c>
      <c r="S209" s="49">
        <f t="shared" si="18"/>
        <v>6.1835027257900067E-3</v>
      </c>
      <c r="T209" s="49">
        <f t="shared" si="19"/>
        <v>5.1474139934427369E-3</v>
      </c>
    </row>
    <row r="210" spans="1:20" s="37" customFormat="1" ht="12" x14ac:dyDescent="0.2">
      <c r="A210" s="56" t="s">
        <v>227</v>
      </c>
      <c r="B210" s="56" t="s">
        <v>6</v>
      </c>
      <c r="C210" s="56" t="s">
        <v>194</v>
      </c>
      <c r="D210" s="56" t="s">
        <v>372</v>
      </c>
      <c r="E210" s="56" t="s">
        <v>154</v>
      </c>
      <c r="F210" s="56" t="s">
        <v>194</v>
      </c>
      <c r="G210" s="132">
        <v>140</v>
      </c>
      <c r="H210" s="139">
        <v>26</v>
      </c>
      <c r="I210" s="29">
        <v>26288</v>
      </c>
      <c r="J210" s="29">
        <v>4872</v>
      </c>
      <c r="K210" s="29">
        <v>19571</v>
      </c>
      <c r="L210" s="29">
        <v>4236</v>
      </c>
      <c r="M210" s="51">
        <f t="shared" si="16"/>
        <v>0.74448417528910527</v>
      </c>
      <c r="N210" s="51">
        <f t="shared" si="17"/>
        <v>0.86945812807881773</v>
      </c>
      <c r="O210" s="29">
        <v>0</v>
      </c>
      <c r="P210" s="29">
        <v>0</v>
      </c>
      <c r="Q210" s="29">
        <v>0</v>
      </c>
      <c r="R210" s="29">
        <v>0</v>
      </c>
      <c r="S210" s="49" t="e">
        <f t="shared" si="18"/>
        <v>#DIV/0!</v>
      </c>
      <c r="T210" s="49" t="e">
        <f t="shared" si="19"/>
        <v>#DIV/0!</v>
      </c>
    </row>
    <row r="211" spans="1:20" s="37" customFormat="1" ht="12" x14ac:dyDescent="0.2">
      <c r="A211" s="56" t="s">
        <v>227</v>
      </c>
      <c r="B211" s="56" t="s">
        <v>6</v>
      </c>
      <c r="C211" s="56" t="s">
        <v>194</v>
      </c>
      <c r="D211" s="56" t="s">
        <v>366</v>
      </c>
      <c r="E211" s="56" t="s">
        <v>147</v>
      </c>
      <c r="F211" s="56" t="s">
        <v>194</v>
      </c>
      <c r="G211" s="133"/>
      <c r="H211" s="139">
        <v>1</v>
      </c>
      <c r="I211" s="58"/>
      <c r="J211" s="29">
        <v>176</v>
      </c>
      <c r="K211" s="58"/>
      <c r="L211" s="29">
        <v>40</v>
      </c>
      <c r="M211" s="51" t="e">
        <f t="shared" si="16"/>
        <v>#DIV/0!</v>
      </c>
      <c r="N211" s="51">
        <f t="shared" si="17"/>
        <v>0.22727272727272727</v>
      </c>
      <c r="O211" s="58"/>
      <c r="P211" s="29">
        <v>14876</v>
      </c>
      <c r="Q211" s="58"/>
      <c r="R211" s="29">
        <v>0</v>
      </c>
      <c r="S211" s="49" t="e">
        <f t="shared" si="18"/>
        <v>#DIV/0!</v>
      </c>
      <c r="T211" s="49">
        <f t="shared" si="19"/>
        <v>0</v>
      </c>
    </row>
    <row r="212" spans="1:20" s="37" customFormat="1" ht="12" x14ac:dyDescent="0.2">
      <c r="A212" s="56" t="s">
        <v>227</v>
      </c>
      <c r="B212" s="56" t="s">
        <v>6</v>
      </c>
      <c r="C212" s="56" t="s">
        <v>194</v>
      </c>
      <c r="D212" s="56" t="s">
        <v>226</v>
      </c>
      <c r="E212" s="56" t="s">
        <v>5</v>
      </c>
      <c r="F212" s="56" t="s">
        <v>194</v>
      </c>
      <c r="G212" s="132">
        <v>2273</v>
      </c>
      <c r="H212" s="139">
        <v>469</v>
      </c>
      <c r="I212" s="29">
        <v>394359</v>
      </c>
      <c r="J212" s="29">
        <v>80834</v>
      </c>
      <c r="K212" s="29">
        <v>308302</v>
      </c>
      <c r="L212" s="29">
        <v>70030</v>
      </c>
      <c r="M212" s="51">
        <f t="shared" si="16"/>
        <v>0.78178005320025656</v>
      </c>
      <c r="N212" s="51">
        <f t="shared" si="17"/>
        <v>0.86634337036395581</v>
      </c>
      <c r="O212" s="29">
        <v>18853358</v>
      </c>
      <c r="P212" s="29">
        <v>4323325</v>
      </c>
      <c r="Q212" s="29">
        <v>37188</v>
      </c>
      <c r="R212" s="29">
        <v>9462</v>
      </c>
      <c r="S212" s="49">
        <f t="shared" si="18"/>
        <v>1.9724868111028284E-3</v>
      </c>
      <c r="T212" s="49">
        <f t="shared" si="19"/>
        <v>2.1885932702260412E-3</v>
      </c>
    </row>
    <row r="213" spans="1:20" s="37" customFormat="1" ht="12" x14ac:dyDescent="0.2">
      <c r="A213" s="56" t="s">
        <v>227</v>
      </c>
      <c r="B213" s="56" t="s">
        <v>6</v>
      </c>
      <c r="C213" s="56" t="s">
        <v>194</v>
      </c>
      <c r="D213" s="56" t="s">
        <v>222</v>
      </c>
      <c r="E213" s="56" t="s">
        <v>1</v>
      </c>
      <c r="F213" s="56" t="s">
        <v>194</v>
      </c>
      <c r="G213" s="132">
        <v>4</v>
      </c>
      <c r="H213" s="138"/>
      <c r="I213" s="29">
        <v>492</v>
      </c>
      <c r="J213" s="58"/>
      <c r="K213" s="29">
        <v>354</v>
      </c>
      <c r="L213" s="58"/>
      <c r="M213" s="51">
        <f t="shared" si="16"/>
        <v>0.71951219512195119</v>
      </c>
      <c r="N213" s="51" t="e">
        <f t="shared" si="17"/>
        <v>#DIV/0!</v>
      </c>
      <c r="O213" s="29">
        <v>50685</v>
      </c>
      <c r="P213" s="58"/>
      <c r="Q213" s="29">
        <v>19334</v>
      </c>
      <c r="R213" s="58"/>
      <c r="S213" s="49">
        <f t="shared" si="18"/>
        <v>0.38145407911610929</v>
      </c>
      <c r="T213" s="49" t="e">
        <f t="shared" si="19"/>
        <v>#DIV/0!</v>
      </c>
    </row>
    <row r="214" spans="1:20" s="37" customFormat="1" ht="12" x14ac:dyDescent="0.2">
      <c r="A214" s="56" t="s">
        <v>227</v>
      </c>
      <c r="B214" s="56" t="s">
        <v>6</v>
      </c>
      <c r="C214" s="56" t="s">
        <v>194</v>
      </c>
      <c r="D214" s="56" t="s">
        <v>228</v>
      </c>
      <c r="E214" s="56" t="s">
        <v>7</v>
      </c>
      <c r="F214" s="56" t="s">
        <v>194</v>
      </c>
      <c r="G214" s="132">
        <v>4556</v>
      </c>
      <c r="H214" s="139">
        <v>1373</v>
      </c>
      <c r="I214" s="29">
        <v>804439</v>
      </c>
      <c r="J214" s="29">
        <v>236918</v>
      </c>
      <c r="K214" s="29">
        <v>613513</v>
      </c>
      <c r="L214" s="29">
        <v>209522</v>
      </c>
      <c r="M214" s="51">
        <f t="shared" si="16"/>
        <v>0.76265944341336012</v>
      </c>
      <c r="N214" s="51">
        <f t="shared" si="17"/>
        <v>0.8843650545758448</v>
      </c>
      <c r="O214" s="29">
        <v>27796306</v>
      </c>
      <c r="P214" s="29">
        <v>8655923</v>
      </c>
      <c r="Q214" s="29">
        <v>44021</v>
      </c>
      <c r="R214" s="29">
        <v>21925</v>
      </c>
      <c r="S214" s="49">
        <f t="shared" si="18"/>
        <v>1.5836996469962591E-3</v>
      </c>
      <c r="T214" s="49">
        <f t="shared" si="19"/>
        <v>2.5329476706296948E-3</v>
      </c>
    </row>
    <row r="215" spans="1:20" s="37" customFormat="1" ht="12" x14ac:dyDescent="0.2">
      <c r="A215" s="56" t="s">
        <v>227</v>
      </c>
      <c r="B215" s="56" t="s">
        <v>6</v>
      </c>
      <c r="C215" s="56" t="s">
        <v>194</v>
      </c>
      <c r="D215" s="56" t="s">
        <v>301</v>
      </c>
      <c r="E215" s="56" t="s">
        <v>80</v>
      </c>
      <c r="F215" s="56" t="s">
        <v>194</v>
      </c>
      <c r="G215" s="132">
        <v>430</v>
      </c>
      <c r="H215" s="139">
        <v>52</v>
      </c>
      <c r="I215" s="29">
        <v>59131</v>
      </c>
      <c r="J215" s="29">
        <v>9368</v>
      </c>
      <c r="K215" s="29">
        <v>47462</v>
      </c>
      <c r="L215" s="29">
        <v>7965</v>
      </c>
      <c r="M215" s="51">
        <f t="shared" si="16"/>
        <v>0.80265850399959415</v>
      </c>
      <c r="N215" s="51">
        <f t="shared" si="17"/>
        <v>0.85023484201537147</v>
      </c>
      <c r="O215" s="29">
        <v>1041741</v>
      </c>
      <c r="P215" s="29">
        <v>207549</v>
      </c>
      <c r="Q215" s="29">
        <v>187</v>
      </c>
      <c r="R215" s="29">
        <v>20</v>
      </c>
      <c r="S215" s="49">
        <f t="shared" si="18"/>
        <v>1.7950719036689543E-4</v>
      </c>
      <c r="T215" s="49">
        <f t="shared" si="19"/>
        <v>9.6362786619063449E-5</v>
      </c>
    </row>
    <row r="216" spans="1:20" s="37" customFormat="1" ht="12" x14ac:dyDescent="0.2">
      <c r="A216" s="56" t="s">
        <v>227</v>
      </c>
      <c r="B216" s="56" t="s">
        <v>6</v>
      </c>
      <c r="C216" s="56" t="s">
        <v>194</v>
      </c>
      <c r="D216" s="56" t="s">
        <v>298</v>
      </c>
      <c r="E216" s="56" t="s">
        <v>77</v>
      </c>
      <c r="F216" s="56" t="s">
        <v>194</v>
      </c>
      <c r="G216" s="132">
        <v>60</v>
      </c>
      <c r="H216" s="139">
        <v>1</v>
      </c>
      <c r="I216" s="29">
        <v>11280</v>
      </c>
      <c r="J216" s="29">
        <v>180</v>
      </c>
      <c r="K216" s="29">
        <v>6232</v>
      </c>
      <c r="L216" s="29">
        <v>138</v>
      </c>
      <c r="M216" s="51">
        <f t="shared" si="16"/>
        <v>0.55248226950354606</v>
      </c>
      <c r="N216" s="51">
        <f t="shared" si="17"/>
        <v>0.76666666666666672</v>
      </c>
      <c r="O216" s="29">
        <v>0</v>
      </c>
      <c r="P216" s="29">
        <v>4536</v>
      </c>
      <c r="Q216" s="29">
        <v>0</v>
      </c>
      <c r="R216" s="29">
        <v>0</v>
      </c>
      <c r="S216" s="49" t="e">
        <f t="shared" si="18"/>
        <v>#DIV/0!</v>
      </c>
      <c r="T216" s="49">
        <f t="shared" si="19"/>
        <v>0</v>
      </c>
    </row>
    <row r="217" spans="1:20" s="37" customFormat="1" ht="12" x14ac:dyDescent="0.2">
      <c r="A217" s="56" t="s">
        <v>227</v>
      </c>
      <c r="B217" s="56" t="s">
        <v>6</v>
      </c>
      <c r="C217" s="56" t="s">
        <v>194</v>
      </c>
      <c r="D217" s="56" t="s">
        <v>369</v>
      </c>
      <c r="E217" s="56" t="s">
        <v>150</v>
      </c>
      <c r="F217" s="56" t="s">
        <v>194</v>
      </c>
      <c r="G217" s="132">
        <v>1</v>
      </c>
      <c r="H217" s="138"/>
      <c r="I217" s="29">
        <v>176</v>
      </c>
      <c r="J217" s="58"/>
      <c r="K217" s="29">
        <v>134</v>
      </c>
      <c r="L217" s="58"/>
      <c r="M217" s="51">
        <f t="shared" si="16"/>
        <v>0.76136363636363635</v>
      </c>
      <c r="N217" s="51" t="e">
        <f t="shared" si="17"/>
        <v>#DIV/0!</v>
      </c>
      <c r="O217" s="29">
        <v>5683</v>
      </c>
      <c r="P217" s="58"/>
      <c r="Q217" s="29">
        <v>172</v>
      </c>
      <c r="R217" s="58"/>
      <c r="S217" s="49">
        <f t="shared" si="18"/>
        <v>3.0265704733415451E-2</v>
      </c>
      <c r="T217" s="49" t="e">
        <f t="shared" si="19"/>
        <v>#DIV/0!</v>
      </c>
    </row>
    <row r="218" spans="1:20" s="37" customFormat="1" ht="12" x14ac:dyDescent="0.2">
      <c r="A218" s="56" t="s">
        <v>227</v>
      </c>
      <c r="B218" s="56" t="s">
        <v>6</v>
      </c>
      <c r="C218" s="56" t="s">
        <v>194</v>
      </c>
      <c r="D218" s="56" t="s">
        <v>315</v>
      </c>
      <c r="E218" s="56" t="s">
        <v>96</v>
      </c>
      <c r="F218" s="56" t="s">
        <v>194</v>
      </c>
      <c r="G218" s="132">
        <v>2</v>
      </c>
      <c r="H218" s="138"/>
      <c r="I218" s="29">
        <v>346</v>
      </c>
      <c r="J218" s="58"/>
      <c r="K218" s="29">
        <v>232</v>
      </c>
      <c r="L218" s="58"/>
      <c r="M218" s="51">
        <f t="shared" si="16"/>
        <v>0.67052023121387283</v>
      </c>
      <c r="N218" s="51" t="e">
        <f t="shared" si="17"/>
        <v>#DIV/0!</v>
      </c>
      <c r="O218" s="29">
        <v>15778</v>
      </c>
      <c r="P218" s="58"/>
      <c r="Q218" s="29">
        <v>525</v>
      </c>
      <c r="R218" s="58"/>
      <c r="S218" s="49">
        <f t="shared" si="18"/>
        <v>3.3274179236912158E-2</v>
      </c>
      <c r="T218" s="49" t="e">
        <f t="shared" si="19"/>
        <v>#DIV/0!</v>
      </c>
    </row>
    <row r="219" spans="1:20" s="37" customFormat="1" ht="12" x14ac:dyDescent="0.2">
      <c r="A219" s="56" t="s">
        <v>227</v>
      </c>
      <c r="B219" s="56" t="s">
        <v>6</v>
      </c>
      <c r="C219" s="56" t="s">
        <v>194</v>
      </c>
      <c r="D219" s="56" t="s">
        <v>300</v>
      </c>
      <c r="E219" s="56" t="s">
        <v>79</v>
      </c>
      <c r="F219" s="56" t="s">
        <v>194</v>
      </c>
      <c r="G219" s="132">
        <v>928</v>
      </c>
      <c r="H219" s="139">
        <v>260</v>
      </c>
      <c r="I219" s="29">
        <v>160518</v>
      </c>
      <c r="J219" s="29">
        <v>44544</v>
      </c>
      <c r="K219" s="29">
        <v>132489</v>
      </c>
      <c r="L219" s="29">
        <v>42506</v>
      </c>
      <c r="M219" s="51">
        <f t="shared" si="16"/>
        <v>0.8253840690763653</v>
      </c>
      <c r="N219" s="51">
        <f t="shared" si="17"/>
        <v>0.95424748563218387</v>
      </c>
      <c r="O219" s="29">
        <v>10986076</v>
      </c>
      <c r="P219" s="29">
        <v>3980974</v>
      </c>
      <c r="Q219" s="29">
        <v>1002926</v>
      </c>
      <c r="R219" s="29">
        <v>446587</v>
      </c>
      <c r="S219" s="49">
        <f t="shared" si="18"/>
        <v>9.1290648271502947E-2</v>
      </c>
      <c r="T219" s="49">
        <f t="shared" si="19"/>
        <v>0.1121803357670761</v>
      </c>
    </row>
    <row r="220" spans="1:20" s="37" customFormat="1" ht="12" x14ac:dyDescent="0.2">
      <c r="A220" s="56" t="s">
        <v>227</v>
      </c>
      <c r="B220" s="56" t="s">
        <v>6</v>
      </c>
      <c r="C220" s="56" t="s">
        <v>194</v>
      </c>
      <c r="D220" s="56" t="s">
        <v>374</v>
      </c>
      <c r="E220" s="56" t="s">
        <v>156</v>
      </c>
      <c r="F220" s="56" t="s">
        <v>194</v>
      </c>
      <c r="G220" s="132">
        <v>97</v>
      </c>
      <c r="H220" s="139">
        <v>7</v>
      </c>
      <c r="I220" s="29">
        <v>18236</v>
      </c>
      <c r="J220" s="29">
        <v>1316</v>
      </c>
      <c r="K220" s="29">
        <v>13572</v>
      </c>
      <c r="L220" s="29">
        <v>1164</v>
      </c>
      <c r="M220" s="51">
        <f t="shared" si="16"/>
        <v>0.74424215836806318</v>
      </c>
      <c r="N220" s="51">
        <f t="shared" si="17"/>
        <v>0.88449848024316113</v>
      </c>
      <c r="O220" s="29">
        <v>0</v>
      </c>
      <c r="P220" s="29">
        <v>0</v>
      </c>
      <c r="Q220" s="29">
        <v>0</v>
      </c>
      <c r="R220" s="29">
        <v>0</v>
      </c>
      <c r="S220" s="49" t="e">
        <f t="shared" si="18"/>
        <v>#DIV/0!</v>
      </c>
      <c r="T220" s="49" t="e">
        <f t="shared" si="19"/>
        <v>#DIV/0!</v>
      </c>
    </row>
    <row r="221" spans="1:20" s="37" customFormat="1" ht="12" x14ac:dyDescent="0.2">
      <c r="A221" s="56" t="s">
        <v>227</v>
      </c>
      <c r="B221" s="56" t="s">
        <v>6</v>
      </c>
      <c r="C221" s="56" t="s">
        <v>194</v>
      </c>
      <c r="D221" s="56" t="s">
        <v>229</v>
      </c>
      <c r="E221" s="56" t="s">
        <v>8</v>
      </c>
      <c r="F221" s="56" t="s">
        <v>194</v>
      </c>
      <c r="G221" s="132">
        <v>1310</v>
      </c>
      <c r="H221" s="139">
        <v>202</v>
      </c>
      <c r="I221" s="29">
        <v>223176</v>
      </c>
      <c r="J221" s="29">
        <v>32608</v>
      </c>
      <c r="K221" s="29">
        <v>169380</v>
      </c>
      <c r="L221" s="29">
        <v>29573</v>
      </c>
      <c r="M221" s="51">
        <f t="shared" si="16"/>
        <v>0.75895257554575757</v>
      </c>
      <c r="N221" s="51">
        <f t="shared" si="17"/>
        <v>0.90692468105986257</v>
      </c>
      <c r="O221" s="29">
        <v>5362736</v>
      </c>
      <c r="P221" s="29">
        <v>433228</v>
      </c>
      <c r="Q221" s="29">
        <v>701</v>
      </c>
      <c r="R221" s="29">
        <v>327</v>
      </c>
      <c r="S221" s="49">
        <f t="shared" si="18"/>
        <v>1.307168579620552E-4</v>
      </c>
      <c r="T221" s="49">
        <f t="shared" si="19"/>
        <v>7.5479885879952357E-4</v>
      </c>
    </row>
    <row r="222" spans="1:20" s="37" customFormat="1" ht="12" x14ac:dyDescent="0.2">
      <c r="A222" s="56" t="s">
        <v>346</v>
      </c>
      <c r="B222" s="56" t="s">
        <v>127</v>
      </c>
      <c r="C222" s="56" t="s">
        <v>194</v>
      </c>
      <c r="D222" s="56" t="s">
        <v>314</v>
      </c>
      <c r="E222" s="56" t="s">
        <v>126</v>
      </c>
      <c r="F222" s="56" t="s">
        <v>194</v>
      </c>
      <c r="G222" s="132">
        <v>51</v>
      </c>
      <c r="H222" s="139">
        <v>5</v>
      </c>
      <c r="I222" s="29">
        <v>679</v>
      </c>
      <c r="J222" s="29">
        <v>45</v>
      </c>
      <c r="K222" s="29">
        <v>345</v>
      </c>
      <c r="L222" s="29">
        <v>40</v>
      </c>
      <c r="M222" s="51">
        <f t="shared" si="16"/>
        <v>0.50810014727540498</v>
      </c>
      <c r="N222" s="51">
        <f t="shared" si="17"/>
        <v>0.88888888888888884</v>
      </c>
      <c r="O222" s="29">
        <v>127470</v>
      </c>
      <c r="P222" s="29">
        <v>6815</v>
      </c>
      <c r="Q222" s="29">
        <v>41053</v>
      </c>
      <c r="R222" s="29">
        <v>890</v>
      </c>
      <c r="S222" s="49">
        <f t="shared" si="18"/>
        <v>0.32206009257080098</v>
      </c>
      <c r="T222" s="49">
        <f t="shared" si="19"/>
        <v>0.13059427732942039</v>
      </c>
    </row>
    <row r="223" spans="1:20" s="37" customFormat="1" ht="12" x14ac:dyDescent="0.2">
      <c r="A223" s="56" t="s">
        <v>346</v>
      </c>
      <c r="B223" s="56" t="s">
        <v>127</v>
      </c>
      <c r="C223" s="56" t="s">
        <v>194</v>
      </c>
      <c r="D223" s="56" t="s">
        <v>349</v>
      </c>
      <c r="E223" s="56" t="s">
        <v>130</v>
      </c>
      <c r="F223" s="56" t="s">
        <v>194</v>
      </c>
      <c r="G223" s="132">
        <v>1</v>
      </c>
      <c r="H223" s="138"/>
      <c r="I223" s="29">
        <v>19</v>
      </c>
      <c r="J223" s="58"/>
      <c r="K223" s="29">
        <v>0</v>
      </c>
      <c r="L223" s="58"/>
      <c r="M223" s="51">
        <f t="shared" si="16"/>
        <v>0</v>
      </c>
      <c r="N223" s="51" t="e">
        <f t="shared" si="17"/>
        <v>#DIV/0!</v>
      </c>
      <c r="O223" s="29">
        <v>4000</v>
      </c>
      <c r="P223" s="58"/>
      <c r="Q223" s="29">
        <v>0</v>
      </c>
      <c r="R223" s="58"/>
      <c r="S223" s="49">
        <f t="shared" si="18"/>
        <v>0</v>
      </c>
      <c r="T223" s="49" t="e">
        <f t="shared" si="19"/>
        <v>#DIV/0!</v>
      </c>
    </row>
    <row r="224" spans="1:20" s="37" customFormat="1" ht="12" x14ac:dyDescent="0.2">
      <c r="A224" s="56" t="s">
        <v>346</v>
      </c>
      <c r="B224" s="56" t="s">
        <v>127</v>
      </c>
      <c r="C224" s="56" t="s">
        <v>194</v>
      </c>
      <c r="D224" s="56" t="s">
        <v>344</v>
      </c>
      <c r="E224" s="56" t="s">
        <v>124</v>
      </c>
      <c r="F224" s="56" t="s">
        <v>194</v>
      </c>
      <c r="G224" s="132">
        <v>5</v>
      </c>
      <c r="H224" s="139">
        <v>1</v>
      </c>
      <c r="I224" s="29">
        <v>45</v>
      </c>
      <c r="J224" s="29">
        <v>9</v>
      </c>
      <c r="K224" s="29">
        <v>25</v>
      </c>
      <c r="L224" s="29">
        <v>3</v>
      </c>
      <c r="M224" s="51">
        <f t="shared" si="16"/>
        <v>0.55555555555555558</v>
      </c>
      <c r="N224" s="51">
        <f t="shared" si="17"/>
        <v>0.33333333333333331</v>
      </c>
      <c r="O224" s="29">
        <v>6725</v>
      </c>
      <c r="P224" s="29">
        <v>1345</v>
      </c>
      <c r="Q224" s="29">
        <v>1105</v>
      </c>
      <c r="R224" s="29">
        <v>180</v>
      </c>
      <c r="S224" s="49">
        <f t="shared" si="18"/>
        <v>0.16431226765799256</v>
      </c>
      <c r="T224" s="49">
        <f t="shared" si="19"/>
        <v>0.13382899628252787</v>
      </c>
    </row>
    <row r="225" spans="1:20" s="37" customFormat="1" ht="12" x14ac:dyDescent="0.2">
      <c r="A225" s="56" t="s">
        <v>470</v>
      </c>
      <c r="B225" s="56" t="s">
        <v>167</v>
      </c>
      <c r="C225" s="56" t="s">
        <v>194</v>
      </c>
      <c r="D225" s="56" t="s">
        <v>314</v>
      </c>
      <c r="E225" s="56" t="s">
        <v>126</v>
      </c>
      <c r="F225" s="56" t="s">
        <v>194</v>
      </c>
      <c r="G225" s="132">
        <v>1</v>
      </c>
      <c r="H225" s="138"/>
      <c r="I225" s="29">
        <v>9</v>
      </c>
      <c r="J225" s="58"/>
      <c r="K225" s="29">
        <v>9</v>
      </c>
      <c r="L225" s="58"/>
      <c r="M225" s="51">
        <f t="shared" si="16"/>
        <v>1</v>
      </c>
      <c r="N225" s="51" t="e">
        <f t="shared" si="17"/>
        <v>#DIV/0!</v>
      </c>
      <c r="O225" s="29">
        <v>1345</v>
      </c>
      <c r="P225" s="58"/>
      <c r="Q225" s="29">
        <v>90</v>
      </c>
      <c r="R225" s="58"/>
      <c r="S225" s="49">
        <f t="shared" si="18"/>
        <v>6.6914498141263934E-2</v>
      </c>
      <c r="T225" s="49" t="e">
        <f t="shared" si="19"/>
        <v>#DIV/0!</v>
      </c>
    </row>
    <row r="226" spans="1:20" s="37" customFormat="1" ht="12" x14ac:dyDescent="0.2">
      <c r="A226" s="56" t="s">
        <v>365</v>
      </c>
      <c r="B226" s="56" t="s">
        <v>146</v>
      </c>
      <c r="C226" s="56" t="s">
        <v>194</v>
      </c>
      <c r="D226" s="56" t="s">
        <v>361</v>
      </c>
      <c r="E226" s="56" t="s">
        <v>142</v>
      </c>
      <c r="F226" s="56" t="s">
        <v>194</v>
      </c>
      <c r="G226" s="132">
        <v>296</v>
      </c>
      <c r="H226" s="139">
        <v>76</v>
      </c>
      <c r="I226" s="29">
        <v>14408</v>
      </c>
      <c r="J226" s="29">
        <v>3648</v>
      </c>
      <c r="K226" s="29">
        <v>10148</v>
      </c>
      <c r="L226" s="29">
        <v>2489</v>
      </c>
      <c r="M226" s="51">
        <f t="shared" si="16"/>
        <v>0.70433092726263191</v>
      </c>
      <c r="N226" s="51">
        <f t="shared" si="17"/>
        <v>0.68229166666666663</v>
      </c>
      <c r="O226" s="29">
        <v>81184</v>
      </c>
      <c r="P226" s="29">
        <v>27166</v>
      </c>
      <c r="Q226" s="29">
        <v>0</v>
      </c>
      <c r="R226" s="29">
        <v>0</v>
      </c>
      <c r="S226" s="49">
        <f t="shared" si="18"/>
        <v>0</v>
      </c>
      <c r="T226" s="49">
        <f t="shared" si="19"/>
        <v>0</v>
      </c>
    </row>
    <row r="227" spans="1:20" s="37" customFormat="1" ht="12" x14ac:dyDescent="0.2">
      <c r="A227" s="56" t="s">
        <v>365</v>
      </c>
      <c r="B227" s="56" t="s">
        <v>146</v>
      </c>
      <c r="C227" s="56" t="s">
        <v>194</v>
      </c>
      <c r="D227" s="56" t="s">
        <v>224</v>
      </c>
      <c r="E227" s="56" t="s">
        <v>3</v>
      </c>
      <c r="F227" s="56" t="s">
        <v>194</v>
      </c>
      <c r="G227" s="132">
        <v>223</v>
      </c>
      <c r="H227" s="139">
        <v>67</v>
      </c>
      <c r="I227" s="29">
        <v>25510</v>
      </c>
      <c r="J227" s="29">
        <v>3252</v>
      </c>
      <c r="K227" s="29">
        <v>17696</v>
      </c>
      <c r="L227" s="29">
        <v>2665</v>
      </c>
      <c r="M227" s="51">
        <f t="shared" si="16"/>
        <v>0.69368874950999604</v>
      </c>
      <c r="N227" s="51">
        <f t="shared" si="17"/>
        <v>0.81949569495694952</v>
      </c>
      <c r="O227" s="29">
        <v>525907</v>
      </c>
      <c r="P227" s="29">
        <v>85500</v>
      </c>
      <c r="Q227" s="29">
        <v>0</v>
      </c>
      <c r="R227" s="29">
        <v>17</v>
      </c>
      <c r="S227" s="49">
        <f t="shared" si="18"/>
        <v>0</v>
      </c>
      <c r="T227" s="49">
        <f t="shared" si="19"/>
        <v>1.9883040935672516E-4</v>
      </c>
    </row>
    <row r="228" spans="1:20" s="37" customFormat="1" ht="12" x14ac:dyDescent="0.2">
      <c r="A228" s="56" t="s">
        <v>367</v>
      </c>
      <c r="B228" s="56" t="s">
        <v>148</v>
      </c>
      <c r="C228" s="56" t="s">
        <v>194</v>
      </c>
      <c r="D228" s="56" t="s">
        <v>361</v>
      </c>
      <c r="E228" s="56" t="s">
        <v>142</v>
      </c>
      <c r="F228" s="56" t="s">
        <v>194</v>
      </c>
      <c r="G228" s="132">
        <v>512</v>
      </c>
      <c r="H228" s="139">
        <v>368</v>
      </c>
      <c r="I228" s="29">
        <v>24367</v>
      </c>
      <c r="J228" s="29">
        <v>17511</v>
      </c>
      <c r="K228" s="29">
        <v>17642</v>
      </c>
      <c r="L228" s="29">
        <v>14007</v>
      </c>
      <c r="M228" s="51">
        <f t="shared" si="16"/>
        <v>0.72401198342019946</v>
      </c>
      <c r="N228" s="51">
        <f t="shared" si="17"/>
        <v>0.79989720746959059</v>
      </c>
      <c r="O228" s="29">
        <v>449085</v>
      </c>
      <c r="P228" s="29">
        <v>239275</v>
      </c>
      <c r="Q228" s="29">
        <v>145</v>
      </c>
      <c r="R228" s="29">
        <v>52</v>
      </c>
      <c r="S228" s="49">
        <f t="shared" si="18"/>
        <v>3.2287874233162989E-4</v>
      </c>
      <c r="T228" s="49">
        <f t="shared" si="19"/>
        <v>2.1732316372374881E-4</v>
      </c>
    </row>
    <row r="229" spans="1:20" s="37" customFormat="1" ht="12" x14ac:dyDescent="0.2">
      <c r="A229" s="56" t="s">
        <v>367</v>
      </c>
      <c r="B229" s="56" t="s">
        <v>148</v>
      </c>
      <c r="C229" s="56" t="s">
        <v>194</v>
      </c>
      <c r="D229" s="56" t="s">
        <v>224</v>
      </c>
      <c r="E229" s="56" t="s">
        <v>3</v>
      </c>
      <c r="F229" s="56" t="s">
        <v>194</v>
      </c>
      <c r="G229" s="132">
        <v>56</v>
      </c>
      <c r="H229" s="139">
        <v>43</v>
      </c>
      <c r="I229" s="29">
        <v>2311</v>
      </c>
      <c r="J229" s="29">
        <v>1935</v>
      </c>
      <c r="K229" s="29">
        <v>1871</v>
      </c>
      <c r="L229" s="29">
        <v>1487</v>
      </c>
      <c r="M229" s="51">
        <f t="shared" si="16"/>
        <v>0.80960623106880136</v>
      </c>
      <c r="N229" s="51">
        <f t="shared" si="17"/>
        <v>0.76847545219638247</v>
      </c>
      <c r="O229" s="29">
        <v>82400</v>
      </c>
      <c r="P229" s="29">
        <v>63100</v>
      </c>
      <c r="Q229" s="29">
        <v>0</v>
      </c>
      <c r="R229" s="29">
        <v>18</v>
      </c>
      <c r="S229" s="49">
        <f t="shared" si="18"/>
        <v>0</v>
      </c>
      <c r="T229" s="49">
        <f t="shared" si="19"/>
        <v>2.8526148969889063E-4</v>
      </c>
    </row>
    <row r="230" spans="1:20" s="37" customFormat="1" ht="12" x14ac:dyDescent="0.2">
      <c r="A230" s="56" t="s">
        <v>367</v>
      </c>
      <c r="B230" s="56" t="s">
        <v>148</v>
      </c>
      <c r="C230" s="56" t="s">
        <v>194</v>
      </c>
      <c r="D230" s="56" t="s">
        <v>228</v>
      </c>
      <c r="E230" s="56" t="s">
        <v>7</v>
      </c>
      <c r="F230" s="56" t="s">
        <v>194</v>
      </c>
      <c r="G230" s="132">
        <v>2</v>
      </c>
      <c r="H230" s="138"/>
      <c r="I230" s="29">
        <v>90</v>
      </c>
      <c r="J230" s="58"/>
      <c r="K230" s="29">
        <v>77</v>
      </c>
      <c r="L230" s="58"/>
      <c r="M230" s="51">
        <f t="shared" si="16"/>
        <v>0.85555555555555551</v>
      </c>
      <c r="N230" s="51" t="e">
        <f t="shared" si="17"/>
        <v>#DIV/0!</v>
      </c>
      <c r="O230" s="29">
        <v>3000</v>
      </c>
      <c r="P230" s="58"/>
      <c r="Q230" s="29">
        <v>0</v>
      </c>
      <c r="R230" s="58"/>
      <c r="S230" s="49">
        <f t="shared" si="18"/>
        <v>0</v>
      </c>
      <c r="T230" s="49" t="e">
        <f t="shared" si="19"/>
        <v>#DIV/0!</v>
      </c>
    </row>
    <row r="231" spans="1:20" s="37" customFormat="1" ht="12" x14ac:dyDescent="0.2">
      <c r="A231" s="56" t="s">
        <v>362</v>
      </c>
      <c r="B231" s="56" t="s">
        <v>143</v>
      </c>
      <c r="C231" s="56" t="s">
        <v>194</v>
      </c>
      <c r="D231" s="56" t="s">
        <v>361</v>
      </c>
      <c r="E231" s="56" t="s">
        <v>142</v>
      </c>
      <c r="F231" s="56" t="s">
        <v>194</v>
      </c>
      <c r="G231" s="132">
        <v>2775</v>
      </c>
      <c r="H231" s="139">
        <v>995</v>
      </c>
      <c r="I231" s="29">
        <v>134044</v>
      </c>
      <c r="J231" s="29">
        <v>48022</v>
      </c>
      <c r="K231" s="29">
        <v>109424</v>
      </c>
      <c r="L231" s="29">
        <v>35608</v>
      </c>
      <c r="M231" s="51"/>
      <c r="N231" s="51"/>
      <c r="O231" s="29">
        <v>2518599</v>
      </c>
      <c r="P231" s="29">
        <v>920057</v>
      </c>
      <c r="Q231" s="29">
        <v>2942</v>
      </c>
      <c r="R231" s="29">
        <v>951</v>
      </c>
      <c r="S231" s="49">
        <f t="shared" si="18"/>
        <v>1.1681097308463952E-3</v>
      </c>
      <c r="T231" s="49">
        <f t="shared" si="19"/>
        <v>1.0336316119544768E-3</v>
      </c>
    </row>
    <row r="232" spans="1:20" s="37" customFormat="1" ht="12" x14ac:dyDescent="0.2">
      <c r="A232" s="56" t="s">
        <v>362</v>
      </c>
      <c r="B232" s="56" t="s">
        <v>143</v>
      </c>
      <c r="C232" s="56" t="s">
        <v>194</v>
      </c>
      <c r="D232" s="56" t="s">
        <v>224</v>
      </c>
      <c r="E232" s="56" t="s">
        <v>3</v>
      </c>
      <c r="F232" s="56" t="s">
        <v>194</v>
      </c>
      <c r="G232" s="132">
        <v>246</v>
      </c>
      <c r="H232" s="139">
        <v>104</v>
      </c>
      <c r="I232" s="29">
        <v>12172</v>
      </c>
      <c r="J232" s="29">
        <v>5149</v>
      </c>
      <c r="K232" s="29">
        <v>10882</v>
      </c>
      <c r="L232" s="29">
        <v>4369</v>
      </c>
      <c r="M232" s="51">
        <f t="shared" ref="M232:M263" si="20">K232/I232</f>
        <v>0.89401906013802168</v>
      </c>
      <c r="N232" s="51">
        <f t="shared" ref="N232:N263" si="21">L232/J232</f>
        <v>0.84851427461643036</v>
      </c>
      <c r="O232" s="29">
        <v>318000</v>
      </c>
      <c r="P232" s="29">
        <v>132600</v>
      </c>
      <c r="Q232" s="29">
        <v>71</v>
      </c>
      <c r="R232" s="29">
        <v>12</v>
      </c>
      <c r="S232" s="49">
        <f t="shared" si="18"/>
        <v>2.2327044025157233E-4</v>
      </c>
      <c r="T232" s="49">
        <f t="shared" si="19"/>
        <v>9.0497737556561084E-5</v>
      </c>
    </row>
    <row r="233" spans="1:20" s="37" customFormat="1" ht="12" x14ac:dyDescent="0.2">
      <c r="A233" s="56" t="s">
        <v>362</v>
      </c>
      <c r="B233" s="56" t="s">
        <v>143</v>
      </c>
      <c r="C233" s="56" t="s">
        <v>194</v>
      </c>
      <c r="D233" s="56" t="s">
        <v>228</v>
      </c>
      <c r="E233" s="56" t="s">
        <v>7</v>
      </c>
      <c r="F233" s="56" t="s">
        <v>194</v>
      </c>
      <c r="G233" s="132">
        <v>221</v>
      </c>
      <c r="H233" s="139">
        <v>15</v>
      </c>
      <c r="I233" s="29">
        <v>10745</v>
      </c>
      <c r="J233" s="29">
        <v>726</v>
      </c>
      <c r="K233" s="29">
        <v>7616</v>
      </c>
      <c r="L233" s="29">
        <v>522</v>
      </c>
      <c r="M233" s="51">
        <f t="shared" si="20"/>
        <v>0.70879478827361564</v>
      </c>
      <c r="N233" s="51">
        <f t="shared" si="21"/>
        <v>0.71900826446280997</v>
      </c>
      <c r="O233" s="29">
        <v>148473</v>
      </c>
      <c r="P233" s="29">
        <v>21900</v>
      </c>
      <c r="Q233" s="29">
        <v>43</v>
      </c>
      <c r="R233" s="29">
        <v>121</v>
      </c>
      <c r="S233" s="49">
        <f t="shared" si="18"/>
        <v>2.896149468253487E-4</v>
      </c>
      <c r="T233" s="49">
        <f t="shared" si="19"/>
        <v>5.5251141552511412E-3</v>
      </c>
    </row>
    <row r="234" spans="1:20" s="37" customFormat="1" ht="12" x14ac:dyDescent="0.2">
      <c r="A234" s="56" t="s">
        <v>362</v>
      </c>
      <c r="B234" s="56" t="s">
        <v>143</v>
      </c>
      <c r="C234" s="56" t="s">
        <v>194</v>
      </c>
      <c r="D234" s="56" t="s">
        <v>364</v>
      </c>
      <c r="E234" s="56" t="s">
        <v>145</v>
      </c>
      <c r="F234" s="56" t="s">
        <v>194</v>
      </c>
      <c r="G234" s="132">
        <v>87</v>
      </c>
      <c r="H234" s="139">
        <v>26</v>
      </c>
      <c r="I234" s="29">
        <v>4189</v>
      </c>
      <c r="J234" s="29">
        <v>1248</v>
      </c>
      <c r="K234" s="29">
        <v>2976</v>
      </c>
      <c r="L234" s="29">
        <v>872</v>
      </c>
      <c r="M234" s="51">
        <f t="shared" si="20"/>
        <v>0.71043208402960134</v>
      </c>
      <c r="N234" s="51">
        <f t="shared" si="21"/>
        <v>0.69871794871794868</v>
      </c>
      <c r="O234" s="29">
        <v>8448</v>
      </c>
      <c r="P234" s="29">
        <v>9734</v>
      </c>
      <c r="Q234" s="29">
        <v>0</v>
      </c>
      <c r="R234" s="29">
        <v>0</v>
      </c>
      <c r="S234" s="49">
        <f t="shared" si="18"/>
        <v>0</v>
      </c>
      <c r="T234" s="49">
        <f t="shared" si="19"/>
        <v>0</v>
      </c>
    </row>
    <row r="235" spans="1:20" s="37" customFormat="1" ht="12" x14ac:dyDescent="0.2">
      <c r="A235" s="56" t="s">
        <v>351</v>
      </c>
      <c r="B235" s="56" t="s">
        <v>132</v>
      </c>
      <c r="C235" s="56" t="s">
        <v>194</v>
      </c>
      <c r="D235" s="56" t="s">
        <v>347</v>
      </c>
      <c r="E235" s="56" t="s">
        <v>128</v>
      </c>
      <c r="F235" s="56" t="s">
        <v>194</v>
      </c>
      <c r="G235" s="132">
        <v>1</v>
      </c>
      <c r="H235" s="138"/>
      <c r="I235" s="29">
        <v>9</v>
      </c>
      <c r="J235" s="58"/>
      <c r="K235" s="29">
        <v>0</v>
      </c>
      <c r="L235" s="58"/>
      <c r="M235" s="51">
        <f t="shared" si="20"/>
        <v>0</v>
      </c>
      <c r="N235" s="51" t="e">
        <f t="shared" si="21"/>
        <v>#DIV/0!</v>
      </c>
      <c r="O235" s="29">
        <v>1345</v>
      </c>
      <c r="P235" s="58"/>
      <c r="Q235" s="29">
        <v>0</v>
      </c>
      <c r="R235" s="58"/>
      <c r="S235" s="49">
        <f t="shared" si="18"/>
        <v>0</v>
      </c>
      <c r="T235" s="49" t="e">
        <f t="shared" si="19"/>
        <v>#DIV/0!</v>
      </c>
    </row>
    <row r="236" spans="1:20" s="37" customFormat="1" ht="12" x14ac:dyDescent="0.2">
      <c r="A236" s="56" t="s">
        <v>351</v>
      </c>
      <c r="B236" s="56" t="s">
        <v>132</v>
      </c>
      <c r="C236" s="56" t="s">
        <v>194</v>
      </c>
      <c r="D236" s="56" t="s">
        <v>440</v>
      </c>
      <c r="E236" s="56" t="s">
        <v>439</v>
      </c>
      <c r="F236" s="56" t="s">
        <v>194</v>
      </c>
      <c r="G236" s="133"/>
      <c r="H236" s="139">
        <v>1</v>
      </c>
      <c r="I236" s="58"/>
      <c r="J236" s="29">
        <v>9</v>
      </c>
      <c r="K236" s="58"/>
      <c r="L236" s="29">
        <v>6</v>
      </c>
      <c r="M236" s="51" t="e">
        <f t="shared" si="20"/>
        <v>#DIV/0!</v>
      </c>
      <c r="N236" s="51">
        <f t="shared" si="21"/>
        <v>0.66666666666666663</v>
      </c>
      <c r="O236" s="58"/>
      <c r="P236" s="29">
        <v>1435</v>
      </c>
      <c r="Q236" s="58"/>
      <c r="R236" s="29">
        <v>320</v>
      </c>
      <c r="S236" s="49" t="e">
        <f t="shared" si="18"/>
        <v>#DIV/0!</v>
      </c>
      <c r="T236" s="49">
        <f t="shared" si="19"/>
        <v>0.22299651567944251</v>
      </c>
    </row>
    <row r="237" spans="1:20" s="37" customFormat="1" ht="12" x14ac:dyDescent="0.2">
      <c r="A237" s="56" t="s">
        <v>351</v>
      </c>
      <c r="B237" s="56" t="s">
        <v>132</v>
      </c>
      <c r="C237" s="56" t="s">
        <v>194</v>
      </c>
      <c r="D237" s="56" t="s">
        <v>349</v>
      </c>
      <c r="E237" s="56" t="s">
        <v>130</v>
      </c>
      <c r="F237" s="56" t="s">
        <v>194</v>
      </c>
      <c r="G237" s="132">
        <v>26</v>
      </c>
      <c r="H237" s="139">
        <v>10</v>
      </c>
      <c r="I237" s="29">
        <v>494</v>
      </c>
      <c r="J237" s="29">
        <v>187</v>
      </c>
      <c r="K237" s="29">
        <v>356</v>
      </c>
      <c r="L237" s="29">
        <v>155</v>
      </c>
      <c r="M237" s="51">
        <f t="shared" si="20"/>
        <v>0.72064777327935226</v>
      </c>
      <c r="N237" s="51">
        <f t="shared" si="21"/>
        <v>0.82887700534759357</v>
      </c>
      <c r="O237" s="29">
        <v>23800</v>
      </c>
      <c r="P237" s="29">
        <v>7450</v>
      </c>
      <c r="Q237" s="29">
        <v>0</v>
      </c>
      <c r="R237" s="29">
        <v>0</v>
      </c>
      <c r="S237" s="49">
        <f t="shared" si="18"/>
        <v>0</v>
      </c>
      <c r="T237" s="49">
        <f t="shared" si="19"/>
        <v>0</v>
      </c>
    </row>
    <row r="238" spans="1:20" s="37" customFormat="1" ht="12" x14ac:dyDescent="0.2">
      <c r="A238" s="56" t="s">
        <v>351</v>
      </c>
      <c r="B238" s="56" t="s">
        <v>132</v>
      </c>
      <c r="C238" s="56" t="s">
        <v>194</v>
      </c>
      <c r="D238" s="56" t="s">
        <v>314</v>
      </c>
      <c r="E238" s="56" t="s">
        <v>126</v>
      </c>
      <c r="F238" s="56" t="s">
        <v>194</v>
      </c>
      <c r="G238" s="132">
        <v>3</v>
      </c>
      <c r="H238" s="138"/>
      <c r="I238" s="29">
        <v>27</v>
      </c>
      <c r="J238" s="58"/>
      <c r="K238" s="29">
        <v>9</v>
      </c>
      <c r="L238" s="58"/>
      <c r="M238" s="51">
        <f t="shared" si="20"/>
        <v>0.33333333333333331</v>
      </c>
      <c r="N238" s="51" t="e">
        <f t="shared" si="21"/>
        <v>#DIV/0!</v>
      </c>
      <c r="O238" s="29">
        <v>4035</v>
      </c>
      <c r="P238" s="58"/>
      <c r="Q238" s="29">
        <v>425</v>
      </c>
      <c r="R238" s="58"/>
      <c r="S238" s="49">
        <f t="shared" si="18"/>
        <v>0.10532837670384139</v>
      </c>
      <c r="T238" s="49" t="e">
        <f t="shared" si="19"/>
        <v>#DIV/0!</v>
      </c>
    </row>
    <row r="239" spans="1:20" s="37" customFormat="1" ht="12" x14ac:dyDescent="0.2">
      <c r="A239" s="56" t="s">
        <v>351</v>
      </c>
      <c r="B239" s="56" t="s">
        <v>132</v>
      </c>
      <c r="C239" s="56" t="s">
        <v>194</v>
      </c>
      <c r="D239" s="56" t="s">
        <v>290</v>
      </c>
      <c r="E239" s="56" t="s">
        <v>70</v>
      </c>
      <c r="F239" s="56" t="s">
        <v>194</v>
      </c>
      <c r="G239" s="132">
        <v>25</v>
      </c>
      <c r="H239" s="139">
        <v>10</v>
      </c>
      <c r="I239" s="29">
        <v>453</v>
      </c>
      <c r="J239" s="29">
        <v>182</v>
      </c>
      <c r="K239" s="29">
        <v>395</v>
      </c>
      <c r="L239" s="29">
        <v>155</v>
      </c>
      <c r="M239" s="51">
        <f t="shared" si="20"/>
        <v>0.87196467991169979</v>
      </c>
      <c r="N239" s="51">
        <f t="shared" si="21"/>
        <v>0.85164835164835162</v>
      </c>
      <c r="O239" s="29">
        <v>23000</v>
      </c>
      <c r="P239" s="29">
        <v>7450</v>
      </c>
      <c r="Q239" s="29">
        <v>0</v>
      </c>
      <c r="R239" s="29">
        <v>0</v>
      </c>
      <c r="S239" s="49">
        <f t="shared" si="18"/>
        <v>0</v>
      </c>
      <c r="T239" s="49">
        <f t="shared" si="19"/>
        <v>0</v>
      </c>
    </row>
    <row r="240" spans="1:20" s="37" customFormat="1" ht="12" x14ac:dyDescent="0.2">
      <c r="A240" s="56" t="s">
        <v>385</v>
      </c>
      <c r="B240" s="56" t="s">
        <v>165</v>
      </c>
      <c r="C240" s="56" t="s">
        <v>194</v>
      </c>
      <c r="D240" s="56" t="s">
        <v>374</v>
      </c>
      <c r="E240" s="56" t="s">
        <v>156</v>
      </c>
      <c r="F240" s="56" t="s">
        <v>194</v>
      </c>
      <c r="G240" s="132">
        <v>2</v>
      </c>
      <c r="H240" s="138"/>
      <c r="I240" s="29">
        <v>96</v>
      </c>
      <c r="J240" s="58"/>
      <c r="K240" s="29">
        <v>57</v>
      </c>
      <c r="L240" s="58"/>
      <c r="M240" s="51">
        <f t="shared" si="20"/>
        <v>0.59375</v>
      </c>
      <c r="N240" s="51" t="e">
        <f t="shared" si="21"/>
        <v>#DIV/0!</v>
      </c>
      <c r="O240" s="29">
        <v>3000</v>
      </c>
      <c r="P240" s="58"/>
      <c r="Q240" s="29">
        <v>0</v>
      </c>
      <c r="R240" s="58"/>
      <c r="S240" s="49">
        <f t="shared" si="18"/>
        <v>0</v>
      </c>
      <c r="T240" s="49" t="e">
        <f t="shared" si="19"/>
        <v>#DIV/0!</v>
      </c>
    </row>
    <row r="241" spans="1:20" s="37" customFormat="1" ht="12" x14ac:dyDescent="0.2">
      <c r="A241" s="56" t="s">
        <v>385</v>
      </c>
      <c r="B241" s="56" t="s">
        <v>165</v>
      </c>
      <c r="C241" s="56" t="s">
        <v>194</v>
      </c>
      <c r="D241" s="56" t="s">
        <v>383</v>
      </c>
      <c r="E241" s="56" t="s">
        <v>163</v>
      </c>
      <c r="F241" s="56" t="s">
        <v>194</v>
      </c>
      <c r="G241" s="132">
        <v>102</v>
      </c>
      <c r="H241" s="139">
        <v>48</v>
      </c>
      <c r="I241" s="29">
        <v>3854</v>
      </c>
      <c r="J241" s="29">
        <v>1972</v>
      </c>
      <c r="K241" s="29">
        <v>3488</v>
      </c>
      <c r="L241" s="29">
        <v>1368</v>
      </c>
      <c r="M241" s="51">
        <f t="shared" si="20"/>
        <v>0.90503373118837571</v>
      </c>
      <c r="N241" s="51">
        <f t="shared" si="21"/>
        <v>0.69371196754563891</v>
      </c>
      <c r="O241" s="29">
        <v>153000</v>
      </c>
      <c r="P241" s="29">
        <v>72000</v>
      </c>
      <c r="Q241" s="29">
        <v>1506</v>
      </c>
      <c r="R241" s="29">
        <v>2408</v>
      </c>
      <c r="S241" s="49">
        <f t="shared" si="18"/>
        <v>9.8431372549019607E-3</v>
      </c>
      <c r="T241" s="49">
        <f t="shared" si="19"/>
        <v>3.3444444444444443E-2</v>
      </c>
    </row>
    <row r="242" spans="1:20" s="37" customFormat="1" ht="12" x14ac:dyDescent="0.2">
      <c r="A242" s="56" t="s">
        <v>385</v>
      </c>
      <c r="B242" s="56" t="s">
        <v>165</v>
      </c>
      <c r="C242" s="56" t="s">
        <v>194</v>
      </c>
      <c r="D242" s="56" t="s">
        <v>356</v>
      </c>
      <c r="E242" s="56" t="s">
        <v>137</v>
      </c>
      <c r="F242" s="56" t="s">
        <v>194</v>
      </c>
      <c r="G242" s="132">
        <v>98</v>
      </c>
      <c r="H242" s="139">
        <v>27</v>
      </c>
      <c r="I242" s="29">
        <v>4983</v>
      </c>
      <c r="J242" s="29">
        <v>1406</v>
      </c>
      <c r="K242" s="29">
        <v>4296</v>
      </c>
      <c r="L242" s="29">
        <v>1064</v>
      </c>
      <c r="M242" s="51">
        <f t="shared" si="20"/>
        <v>0.86213124623720649</v>
      </c>
      <c r="N242" s="51">
        <f t="shared" si="21"/>
        <v>0.7567567567567568</v>
      </c>
      <c r="O242" s="29">
        <v>155500</v>
      </c>
      <c r="P242" s="29">
        <v>43000</v>
      </c>
      <c r="Q242" s="29">
        <v>32316</v>
      </c>
      <c r="R242" s="29">
        <v>7453</v>
      </c>
      <c r="S242" s="49">
        <f t="shared" si="18"/>
        <v>0.20781993569131832</v>
      </c>
      <c r="T242" s="49">
        <f t="shared" si="19"/>
        <v>0.17332558139534884</v>
      </c>
    </row>
    <row r="243" spans="1:20" s="37" customFormat="1" ht="12" x14ac:dyDescent="0.2">
      <c r="A243" s="56" t="s">
        <v>385</v>
      </c>
      <c r="B243" s="56" t="s">
        <v>165</v>
      </c>
      <c r="C243" s="56" t="s">
        <v>194</v>
      </c>
      <c r="D243" s="56" t="s">
        <v>226</v>
      </c>
      <c r="E243" s="56" t="s">
        <v>5</v>
      </c>
      <c r="F243" s="56" t="s">
        <v>194</v>
      </c>
      <c r="G243" s="132">
        <v>387</v>
      </c>
      <c r="H243" s="139">
        <v>193</v>
      </c>
      <c r="I243" s="29">
        <v>23267</v>
      </c>
      <c r="J243" s="29">
        <v>11141</v>
      </c>
      <c r="K243" s="29">
        <v>18027</v>
      </c>
      <c r="L243" s="29">
        <v>7168</v>
      </c>
      <c r="M243" s="51">
        <f t="shared" si="20"/>
        <v>0.77478832681480203</v>
      </c>
      <c r="N243" s="51">
        <f t="shared" si="21"/>
        <v>0.6433892828291895</v>
      </c>
      <c r="O243" s="29">
        <v>154630</v>
      </c>
      <c r="P243" s="29">
        <v>160010</v>
      </c>
      <c r="Q243" s="29">
        <v>0</v>
      </c>
      <c r="R243" s="29">
        <v>1</v>
      </c>
      <c r="S243" s="49">
        <f t="shared" si="18"/>
        <v>0</v>
      </c>
      <c r="T243" s="49">
        <f t="shared" si="19"/>
        <v>6.2496093994125366E-6</v>
      </c>
    </row>
    <row r="244" spans="1:20" s="37" customFormat="1" ht="12" x14ac:dyDescent="0.2">
      <c r="A244" s="56" t="s">
        <v>385</v>
      </c>
      <c r="B244" s="56" t="s">
        <v>165</v>
      </c>
      <c r="C244" s="56" t="s">
        <v>194</v>
      </c>
      <c r="D244" s="56" t="s">
        <v>224</v>
      </c>
      <c r="E244" s="56" t="s">
        <v>3</v>
      </c>
      <c r="F244" s="56" t="s">
        <v>194</v>
      </c>
      <c r="G244" s="132">
        <v>1080</v>
      </c>
      <c r="H244" s="139">
        <v>400</v>
      </c>
      <c r="I244" s="29">
        <v>56885</v>
      </c>
      <c r="J244" s="29">
        <v>20626</v>
      </c>
      <c r="K244" s="29">
        <v>46039</v>
      </c>
      <c r="L244" s="29">
        <v>16374</v>
      </c>
      <c r="M244" s="51">
        <f t="shared" si="20"/>
        <v>0.80933462248395882</v>
      </c>
      <c r="N244" s="51">
        <f t="shared" si="21"/>
        <v>0.79385241927664119</v>
      </c>
      <c r="O244" s="29">
        <v>1029649</v>
      </c>
      <c r="P244" s="29">
        <v>415544</v>
      </c>
      <c r="Q244" s="29">
        <v>433</v>
      </c>
      <c r="R244" s="29">
        <v>534</v>
      </c>
      <c r="S244" s="49">
        <f t="shared" si="18"/>
        <v>4.2053165690444027E-4</v>
      </c>
      <c r="T244" s="49">
        <f t="shared" si="19"/>
        <v>1.2850624723254335E-3</v>
      </c>
    </row>
    <row r="245" spans="1:20" s="37" customFormat="1" ht="12" x14ac:dyDescent="0.2">
      <c r="A245" s="56" t="s">
        <v>361</v>
      </c>
      <c r="B245" s="56" t="s">
        <v>142</v>
      </c>
      <c r="C245" s="56" t="s">
        <v>194</v>
      </c>
      <c r="D245" s="56" t="s">
        <v>337</v>
      </c>
      <c r="E245" s="56" t="s">
        <v>117</v>
      </c>
      <c r="F245" s="56" t="s">
        <v>194</v>
      </c>
      <c r="G245" s="132">
        <v>85</v>
      </c>
      <c r="H245" s="139">
        <v>10</v>
      </c>
      <c r="I245" s="29">
        <v>4138</v>
      </c>
      <c r="J245" s="29">
        <v>480</v>
      </c>
      <c r="K245" s="29">
        <v>2752</v>
      </c>
      <c r="L245" s="29">
        <v>296</v>
      </c>
      <c r="M245" s="51">
        <f t="shared" si="20"/>
        <v>0.66505558240695983</v>
      </c>
      <c r="N245" s="51">
        <f t="shared" si="21"/>
        <v>0.6166666666666667</v>
      </c>
      <c r="O245" s="29">
        <v>36029</v>
      </c>
      <c r="P245" s="29">
        <v>16749</v>
      </c>
      <c r="Q245" s="29">
        <v>0</v>
      </c>
      <c r="R245" s="29">
        <v>0</v>
      </c>
      <c r="S245" s="49">
        <f t="shared" si="18"/>
        <v>0</v>
      </c>
      <c r="T245" s="49">
        <f t="shared" si="19"/>
        <v>0</v>
      </c>
    </row>
    <row r="246" spans="1:20" s="37" customFormat="1" ht="12" x14ac:dyDescent="0.2">
      <c r="A246" s="56" t="s">
        <v>361</v>
      </c>
      <c r="B246" s="56" t="s">
        <v>142</v>
      </c>
      <c r="C246" s="56" t="s">
        <v>194</v>
      </c>
      <c r="D246" s="56" t="s">
        <v>229</v>
      </c>
      <c r="E246" s="56" t="s">
        <v>8</v>
      </c>
      <c r="F246" s="56" t="s">
        <v>194</v>
      </c>
      <c r="G246" s="132">
        <v>1451</v>
      </c>
      <c r="H246" s="139">
        <v>577</v>
      </c>
      <c r="I246" s="29">
        <v>70195</v>
      </c>
      <c r="J246" s="29">
        <v>28127</v>
      </c>
      <c r="K246" s="29">
        <v>54748</v>
      </c>
      <c r="L246" s="29">
        <v>18528</v>
      </c>
      <c r="M246" s="51">
        <f t="shared" si="20"/>
        <v>0.77994159128143026</v>
      </c>
      <c r="N246" s="51">
        <f t="shared" si="21"/>
        <v>0.65872649056067123</v>
      </c>
      <c r="O246" s="29">
        <v>486146</v>
      </c>
      <c r="P246" s="29">
        <v>229709</v>
      </c>
      <c r="Q246" s="29">
        <v>0</v>
      </c>
      <c r="R246" s="29">
        <v>0</v>
      </c>
      <c r="S246" s="49">
        <f t="shared" si="18"/>
        <v>0</v>
      </c>
      <c r="T246" s="49">
        <f t="shared" si="19"/>
        <v>0</v>
      </c>
    </row>
    <row r="247" spans="1:20" s="37" customFormat="1" ht="12" x14ac:dyDescent="0.2">
      <c r="A247" s="56" t="s">
        <v>361</v>
      </c>
      <c r="B247" s="56" t="s">
        <v>142</v>
      </c>
      <c r="C247" s="56" t="s">
        <v>194</v>
      </c>
      <c r="D247" s="56" t="s">
        <v>367</v>
      </c>
      <c r="E247" s="56" t="s">
        <v>148</v>
      </c>
      <c r="F247" s="56" t="s">
        <v>194</v>
      </c>
      <c r="G247" s="132">
        <v>515</v>
      </c>
      <c r="H247" s="139">
        <v>368</v>
      </c>
      <c r="I247" s="29">
        <v>24520</v>
      </c>
      <c r="J247" s="29">
        <v>17474</v>
      </c>
      <c r="K247" s="29">
        <v>18476</v>
      </c>
      <c r="L247" s="29">
        <v>12741</v>
      </c>
      <c r="M247" s="51">
        <f t="shared" si="20"/>
        <v>0.75350734094616645</v>
      </c>
      <c r="N247" s="51">
        <f t="shared" si="21"/>
        <v>0.72914043722101407</v>
      </c>
      <c r="O247" s="29">
        <v>451615</v>
      </c>
      <c r="P247" s="29">
        <v>238907</v>
      </c>
      <c r="Q247" s="29">
        <v>4178</v>
      </c>
      <c r="R247" s="29">
        <v>1903</v>
      </c>
      <c r="S247" s="49">
        <f t="shared" si="18"/>
        <v>9.2512427620871761E-3</v>
      </c>
      <c r="T247" s="49">
        <f t="shared" si="19"/>
        <v>7.9654426199316057E-3</v>
      </c>
    </row>
    <row r="248" spans="1:20" s="37" customFormat="1" ht="12" x14ac:dyDescent="0.2">
      <c r="A248" s="56" t="s">
        <v>361</v>
      </c>
      <c r="B248" s="56" t="s">
        <v>142</v>
      </c>
      <c r="C248" s="56" t="s">
        <v>194</v>
      </c>
      <c r="D248" s="56" t="s">
        <v>371</v>
      </c>
      <c r="E248" s="56" t="s">
        <v>153</v>
      </c>
      <c r="F248" s="56" t="s">
        <v>194</v>
      </c>
      <c r="G248" s="132">
        <v>686</v>
      </c>
      <c r="H248" s="139">
        <v>213</v>
      </c>
      <c r="I248" s="29">
        <v>33264</v>
      </c>
      <c r="J248" s="29">
        <v>10224</v>
      </c>
      <c r="K248" s="29">
        <v>24887</v>
      </c>
      <c r="L248" s="29">
        <v>6104</v>
      </c>
      <c r="M248" s="51">
        <f t="shared" si="20"/>
        <v>0.74816618566618565</v>
      </c>
      <c r="N248" s="51">
        <f t="shared" si="21"/>
        <v>0.59702660406885755</v>
      </c>
      <c r="O248" s="29">
        <v>243082</v>
      </c>
      <c r="P248" s="29">
        <v>60956</v>
      </c>
      <c r="Q248" s="29">
        <v>0</v>
      </c>
      <c r="R248" s="29">
        <v>0</v>
      </c>
      <c r="S248" s="49">
        <f t="shared" si="18"/>
        <v>0</v>
      </c>
      <c r="T248" s="49">
        <f t="shared" si="19"/>
        <v>0</v>
      </c>
    </row>
    <row r="249" spans="1:20" s="37" customFormat="1" ht="12" x14ac:dyDescent="0.2">
      <c r="A249" s="56" t="s">
        <v>361</v>
      </c>
      <c r="B249" s="56" t="s">
        <v>142</v>
      </c>
      <c r="C249" s="56" t="s">
        <v>194</v>
      </c>
      <c r="D249" s="56" t="s">
        <v>372</v>
      </c>
      <c r="E249" s="56" t="s">
        <v>154</v>
      </c>
      <c r="F249" s="56" t="s">
        <v>194</v>
      </c>
      <c r="G249" s="132">
        <v>240</v>
      </c>
      <c r="H249" s="139">
        <v>19</v>
      </c>
      <c r="I249" s="29">
        <v>11676</v>
      </c>
      <c r="J249" s="29">
        <v>912</v>
      </c>
      <c r="K249" s="29">
        <v>8270</v>
      </c>
      <c r="L249" s="29">
        <v>492</v>
      </c>
      <c r="M249" s="51">
        <f t="shared" si="20"/>
        <v>0.70829051044878388</v>
      </c>
      <c r="N249" s="51">
        <f t="shared" si="21"/>
        <v>0.53947368421052633</v>
      </c>
      <c r="O249" s="29">
        <v>72952</v>
      </c>
      <c r="P249" s="29">
        <v>0</v>
      </c>
      <c r="Q249" s="29">
        <v>0</v>
      </c>
      <c r="R249" s="29">
        <v>0</v>
      </c>
      <c r="S249" s="49">
        <f t="shared" si="18"/>
        <v>0</v>
      </c>
      <c r="T249" s="49" t="e">
        <f t="shared" si="19"/>
        <v>#DIV/0!</v>
      </c>
    </row>
    <row r="250" spans="1:20" s="37" customFormat="1" ht="12" x14ac:dyDescent="0.2">
      <c r="A250" s="56" t="s">
        <v>361</v>
      </c>
      <c r="B250" s="56" t="s">
        <v>142</v>
      </c>
      <c r="C250" s="56" t="s">
        <v>194</v>
      </c>
      <c r="D250" s="56" t="s">
        <v>362</v>
      </c>
      <c r="E250" s="56" t="s">
        <v>143</v>
      </c>
      <c r="F250" s="56" t="s">
        <v>194</v>
      </c>
      <c r="G250" s="132">
        <v>2977</v>
      </c>
      <c r="H250" s="139">
        <v>1002</v>
      </c>
      <c r="I250" s="29">
        <v>143901</v>
      </c>
      <c r="J250" s="29">
        <v>48294</v>
      </c>
      <c r="K250" s="29">
        <v>114723</v>
      </c>
      <c r="L250" s="29">
        <v>35478</v>
      </c>
      <c r="M250" s="51">
        <f t="shared" si="20"/>
        <v>0.79723559947463885</v>
      </c>
      <c r="N250" s="51">
        <f t="shared" si="21"/>
        <v>0.73462541930674619</v>
      </c>
      <c r="O250" s="29">
        <v>2636372</v>
      </c>
      <c r="P250" s="29">
        <v>930955</v>
      </c>
      <c r="Q250" s="29">
        <v>23058</v>
      </c>
      <c r="R250" s="29">
        <v>8559</v>
      </c>
      <c r="S250" s="49">
        <f t="shared" si="18"/>
        <v>8.7461101847538959E-3</v>
      </c>
      <c r="T250" s="49">
        <f t="shared" si="19"/>
        <v>9.1937848768200402E-3</v>
      </c>
    </row>
    <row r="251" spans="1:20" s="37" customFormat="1" ht="12" x14ac:dyDescent="0.2">
      <c r="A251" s="56" t="s">
        <v>361</v>
      </c>
      <c r="B251" s="56" t="s">
        <v>142</v>
      </c>
      <c r="C251" s="56" t="s">
        <v>194</v>
      </c>
      <c r="D251" s="56" t="s">
        <v>301</v>
      </c>
      <c r="E251" s="56" t="s">
        <v>80</v>
      </c>
      <c r="F251" s="56" t="s">
        <v>194</v>
      </c>
      <c r="G251" s="132">
        <v>639</v>
      </c>
      <c r="H251" s="139">
        <v>230</v>
      </c>
      <c r="I251" s="29">
        <v>30888</v>
      </c>
      <c r="J251" s="29">
        <v>11064</v>
      </c>
      <c r="K251" s="29">
        <v>20094</v>
      </c>
      <c r="L251" s="29">
        <v>6315</v>
      </c>
      <c r="M251" s="51">
        <f t="shared" si="20"/>
        <v>0.65054390054390054</v>
      </c>
      <c r="N251" s="51">
        <f t="shared" si="21"/>
        <v>0.57077006507592187</v>
      </c>
      <c r="O251" s="29">
        <v>231275</v>
      </c>
      <c r="P251" s="29">
        <v>120166</v>
      </c>
      <c r="Q251" s="29">
        <v>0</v>
      </c>
      <c r="R251" s="29">
        <v>0</v>
      </c>
      <c r="S251" s="49">
        <f t="shared" si="18"/>
        <v>0</v>
      </c>
      <c r="T251" s="49">
        <f t="shared" si="19"/>
        <v>0</v>
      </c>
    </row>
    <row r="252" spans="1:20" s="37" customFormat="1" ht="12" x14ac:dyDescent="0.2">
      <c r="A252" s="56" t="s">
        <v>361</v>
      </c>
      <c r="B252" s="56" t="s">
        <v>142</v>
      </c>
      <c r="C252" s="56" t="s">
        <v>194</v>
      </c>
      <c r="D252" s="56" t="s">
        <v>222</v>
      </c>
      <c r="E252" s="56" t="s">
        <v>1</v>
      </c>
      <c r="F252" s="56" t="s">
        <v>194</v>
      </c>
      <c r="G252" s="132">
        <v>18</v>
      </c>
      <c r="H252" s="139">
        <v>87</v>
      </c>
      <c r="I252" s="29">
        <v>897</v>
      </c>
      <c r="J252" s="29">
        <v>4306</v>
      </c>
      <c r="K252" s="29">
        <v>785</v>
      </c>
      <c r="L252" s="29">
        <v>3414</v>
      </c>
      <c r="M252" s="51">
        <f t="shared" si="20"/>
        <v>0.87513935340022297</v>
      </c>
      <c r="N252" s="51">
        <f t="shared" si="21"/>
        <v>0.79284718996748726</v>
      </c>
      <c r="O252" s="29">
        <v>21900</v>
      </c>
      <c r="P252" s="29">
        <v>109200</v>
      </c>
      <c r="Q252" s="29">
        <v>43</v>
      </c>
      <c r="R252" s="29">
        <v>49</v>
      </c>
      <c r="S252" s="49">
        <f t="shared" si="18"/>
        <v>1.9634703196347034E-3</v>
      </c>
      <c r="T252" s="49">
        <f t="shared" si="19"/>
        <v>4.4871794871794872E-4</v>
      </c>
    </row>
    <row r="253" spans="1:20" s="37" customFormat="1" ht="12" x14ac:dyDescent="0.2">
      <c r="A253" s="56" t="s">
        <v>361</v>
      </c>
      <c r="B253" s="56" t="s">
        <v>142</v>
      </c>
      <c r="C253" s="56" t="s">
        <v>194</v>
      </c>
      <c r="D253" s="56" t="s">
        <v>224</v>
      </c>
      <c r="E253" s="56" t="s">
        <v>3</v>
      </c>
      <c r="F253" s="56" t="s">
        <v>194</v>
      </c>
      <c r="G253" s="132">
        <v>1291</v>
      </c>
      <c r="H253" s="139">
        <v>1009</v>
      </c>
      <c r="I253" s="29">
        <v>62070</v>
      </c>
      <c r="J253" s="29">
        <v>49980</v>
      </c>
      <c r="K253" s="29">
        <v>52343</v>
      </c>
      <c r="L253" s="29">
        <v>39223</v>
      </c>
      <c r="M253" s="51">
        <f t="shared" si="20"/>
        <v>0.84328983405832125</v>
      </c>
      <c r="N253" s="51">
        <f t="shared" si="21"/>
        <v>0.78477390956382553</v>
      </c>
      <c r="O253" s="29">
        <v>1416936</v>
      </c>
      <c r="P253" s="29">
        <v>965619</v>
      </c>
      <c r="Q253" s="29">
        <v>13047</v>
      </c>
      <c r="R253" s="29">
        <v>4236</v>
      </c>
      <c r="S253" s="49">
        <f t="shared" si="18"/>
        <v>9.207896475211301E-3</v>
      </c>
      <c r="T253" s="49">
        <f t="shared" si="19"/>
        <v>4.3868233744365015E-3</v>
      </c>
    </row>
    <row r="254" spans="1:20" s="37" customFormat="1" ht="12" x14ac:dyDescent="0.2">
      <c r="A254" s="56" t="s">
        <v>361</v>
      </c>
      <c r="B254" s="56" t="s">
        <v>142</v>
      </c>
      <c r="C254" s="56" t="s">
        <v>194</v>
      </c>
      <c r="D254" s="56" t="s">
        <v>392</v>
      </c>
      <c r="E254" s="56" t="s">
        <v>169</v>
      </c>
      <c r="F254" s="56" t="s">
        <v>194</v>
      </c>
      <c r="G254" s="132">
        <v>189</v>
      </c>
      <c r="H254" s="139">
        <v>23</v>
      </c>
      <c r="I254" s="29">
        <v>3347</v>
      </c>
      <c r="J254" s="29">
        <v>377</v>
      </c>
      <c r="K254" s="29">
        <v>2904</v>
      </c>
      <c r="L254" s="29">
        <v>326</v>
      </c>
      <c r="M254" s="51">
        <f t="shared" si="20"/>
        <v>0.86764266507319987</v>
      </c>
      <c r="N254" s="51">
        <f t="shared" si="21"/>
        <v>0.86472148541114058</v>
      </c>
      <c r="O254" s="29">
        <v>86300</v>
      </c>
      <c r="P254" s="29">
        <v>5750</v>
      </c>
      <c r="Q254" s="29">
        <v>0</v>
      </c>
      <c r="R254" s="29">
        <v>0</v>
      </c>
      <c r="S254" s="49">
        <f t="shared" si="18"/>
        <v>0</v>
      </c>
      <c r="T254" s="49">
        <f t="shared" si="19"/>
        <v>0</v>
      </c>
    </row>
    <row r="255" spans="1:20" s="37" customFormat="1" ht="12" x14ac:dyDescent="0.2">
      <c r="A255" s="56" t="s">
        <v>361</v>
      </c>
      <c r="B255" s="56" t="s">
        <v>142</v>
      </c>
      <c r="C255" s="56" t="s">
        <v>194</v>
      </c>
      <c r="D255" s="56" t="s">
        <v>347</v>
      </c>
      <c r="E255" s="56" t="s">
        <v>128</v>
      </c>
      <c r="F255" s="56" t="s">
        <v>194</v>
      </c>
      <c r="G255" s="132">
        <v>36</v>
      </c>
      <c r="H255" s="138"/>
      <c r="I255" s="29">
        <v>1549</v>
      </c>
      <c r="J255" s="58"/>
      <c r="K255" s="29">
        <v>1086</v>
      </c>
      <c r="L255" s="58"/>
      <c r="M255" s="51">
        <f t="shared" si="20"/>
        <v>0.70109748224661073</v>
      </c>
      <c r="N255" s="51" t="e">
        <f t="shared" si="21"/>
        <v>#DIV/0!</v>
      </c>
      <c r="O255" s="29">
        <v>25557</v>
      </c>
      <c r="P255" s="58"/>
      <c r="Q255" s="29">
        <v>0</v>
      </c>
      <c r="R255" s="58"/>
      <c r="S255" s="49">
        <f t="shared" si="18"/>
        <v>0</v>
      </c>
      <c r="T255" s="49" t="e">
        <f t="shared" si="19"/>
        <v>#DIV/0!</v>
      </c>
    </row>
    <row r="256" spans="1:20" s="37" customFormat="1" ht="12" x14ac:dyDescent="0.2">
      <c r="A256" s="56" t="s">
        <v>361</v>
      </c>
      <c r="B256" s="56" t="s">
        <v>142</v>
      </c>
      <c r="C256" s="56" t="s">
        <v>194</v>
      </c>
      <c r="D256" s="56" t="s">
        <v>226</v>
      </c>
      <c r="E256" s="56" t="s">
        <v>5</v>
      </c>
      <c r="F256" s="56" t="s">
        <v>194</v>
      </c>
      <c r="G256" s="132">
        <v>676</v>
      </c>
      <c r="H256" s="139">
        <v>176</v>
      </c>
      <c r="I256" s="29">
        <v>32755</v>
      </c>
      <c r="J256" s="29">
        <v>8460</v>
      </c>
      <c r="K256" s="29">
        <v>22755</v>
      </c>
      <c r="L256" s="29">
        <v>5126</v>
      </c>
      <c r="M256" s="51">
        <f t="shared" si="20"/>
        <v>0.69470309876354752</v>
      </c>
      <c r="N256" s="51">
        <f t="shared" si="21"/>
        <v>0.60591016548463361</v>
      </c>
      <c r="O256" s="29">
        <v>226476</v>
      </c>
      <c r="P256" s="29">
        <v>61595</v>
      </c>
      <c r="Q256" s="29">
        <v>0</v>
      </c>
      <c r="R256" s="29">
        <v>0</v>
      </c>
      <c r="S256" s="49">
        <f t="shared" si="18"/>
        <v>0</v>
      </c>
      <c r="T256" s="49">
        <f t="shared" si="19"/>
        <v>0</v>
      </c>
    </row>
    <row r="257" spans="1:20" s="37" customFormat="1" ht="12" x14ac:dyDescent="0.2">
      <c r="A257" s="56" t="s">
        <v>361</v>
      </c>
      <c r="B257" s="56" t="s">
        <v>142</v>
      </c>
      <c r="C257" s="56" t="s">
        <v>194</v>
      </c>
      <c r="D257" s="56" t="s">
        <v>442</v>
      </c>
      <c r="E257" s="56" t="s">
        <v>441</v>
      </c>
      <c r="F257" s="56" t="s">
        <v>194</v>
      </c>
      <c r="G257" s="132">
        <v>149</v>
      </c>
      <c r="H257" s="139">
        <v>97</v>
      </c>
      <c r="I257" s="29">
        <v>6928</v>
      </c>
      <c r="J257" s="29">
        <v>4656</v>
      </c>
      <c r="K257" s="29">
        <v>4983</v>
      </c>
      <c r="L257" s="29">
        <v>2466</v>
      </c>
      <c r="M257" s="51">
        <f t="shared" si="20"/>
        <v>0.71925519630484991</v>
      </c>
      <c r="N257" s="51">
        <f t="shared" si="21"/>
        <v>0.52963917525773196</v>
      </c>
      <c r="O257" s="29">
        <v>47019</v>
      </c>
      <c r="P257" s="29">
        <v>0</v>
      </c>
      <c r="Q257" s="29">
        <v>0</v>
      </c>
      <c r="R257" s="29">
        <v>0</v>
      </c>
      <c r="S257" s="49">
        <f t="shared" si="18"/>
        <v>0</v>
      </c>
      <c r="T257" s="49" t="e">
        <f t="shared" si="19"/>
        <v>#DIV/0!</v>
      </c>
    </row>
    <row r="258" spans="1:20" s="37" customFormat="1" ht="12" x14ac:dyDescent="0.2">
      <c r="A258" s="56" t="s">
        <v>361</v>
      </c>
      <c r="B258" s="56" t="s">
        <v>142</v>
      </c>
      <c r="C258" s="56" t="s">
        <v>194</v>
      </c>
      <c r="D258" s="56" t="s">
        <v>366</v>
      </c>
      <c r="E258" s="56" t="s">
        <v>147</v>
      </c>
      <c r="F258" s="56" t="s">
        <v>194</v>
      </c>
      <c r="G258" s="132">
        <v>1056</v>
      </c>
      <c r="H258" s="139">
        <v>470</v>
      </c>
      <c r="I258" s="29">
        <v>51238</v>
      </c>
      <c r="J258" s="29">
        <v>23109</v>
      </c>
      <c r="K258" s="29">
        <v>35922</v>
      </c>
      <c r="L258" s="29">
        <v>15632</v>
      </c>
      <c r="M258" s="51">
        <f t="shared" si="20"/>
        <v>0.70108122877551815</v>
      </c>
      <c r="N258" s="51">
        <f t="shared" si="21"/>
        <v>0.67644640616210139</v>
      </c>
      <c r="O258" s="29">
        <v>364173</v>
      </c>
      <c r="P258" s="29">
        <v>223258</v>
      </c>
      <c r="Q258" s="29">
        <v>0</v>
      </c>
      <c r="R258" s="29">
        <v>0</v>
      </c>
      <c r="S258" s="49">
        <f t="shared" si="18"/>
        <v>0</v>
      </c>
      <c r="T258" s="49">
        <f t="shared" si="19"/>
        <v>0</v>
      </c>
    </row>
    <row r="259" spans="1:20" s="37" customFormat="1" ht="12" x14ac:dyDescent="0.2">
      <c r="A259" s="56" t="s">
        <v>361</v>
      </c>
      <c r="B259" s="56" t="s">
        <v>142</v>
      </c>
      <c r="C259" s="56" t="s">
        <v>194</v>
      </c>
      <c r="D259" s="56" t="s">
        <v>365</v>
      </c>
      <c r="E259" s="56" t="s">
        <v>146</v>
      </c>
      <c r="F259" s="56" t="s">
        <v>194</v>
      </c>
      <c r="G259" s="132">
        <v>296</v>
      </c>
      <c r="H259" s="139">
        <v>76</v>
      </c>
      <c r="I259" s="29">
        <v>14319</v>
      </c>
      <c r="J259" s="29">
        <v>3648</v>
      </c>
      <c r="K259" s="29">
        <v>9938</v>
      </c>
      <c r="L259" s="29">
        <v>2190</v>
      </c>
      <c r="M259" s="51">
        <f t="shared" si="20"/>
        <v>0.69404288008939174</v>
      </c>
      <c r="N259" s="51">
        <f t="shared" si="21"/>
        <v>0.60032894736842102</v>
      </c>
      <c r="O259" s="29">
        <v>80573</v>
      </c>
      <c r="P259" s="29">
        <v>26945</v>
      </c>
      <c r="Q259" s="29">
        <v>0</v>
      </c>
      <c r="R259" s="29">
        <v>0</v>
      </c>
      <c r="S259" s="49">
        <f t="shared" si="18"/>
        <v>0</v>
      </c>
      <c r="T259" s="49">
        <f t="shared" si="19"/>
        <v>0</v>
      </c>
    </row>
    <row r="260" spans="1:20" s="37" customFormat="1" ht="12" x14ac:dyDescent="0.2">
      <c r="A260" s="56" t="s">
        <v>361</v>
      </c>
      <c r="B260" s="56" t="s">
        <v>142</v>
      </c>
      <c r="C260" s="56" t="s">
        <v>194</v>
      </c>
      <c r="D260" s="56" t="s">
        <v>364</v>
      </c>
      <c r="E260" s="56" t="s">
        <v>145</v>
      </c>
      <c r="F260" s="56" t="s">
        <v>194</v>
      </c>
      <c r="G260" s="132">
        <v>3191</v>
      </c>
      <c r="H260" s="139">
        <v>1260</v>
      </c>
      <c r="I260" s="29">
        <v>152820</v>
      </c>
      <c r="J260" s="29">
        <v>60566</v>
      </c>
      <c r="K260" s="29">
        <v>125684</v>
      </c>
      <c r="L260" s="29">
        <v>46094</v>
      </c>
      <c r="M260" s="51">
        <f t="shared" si="20"/>
        <v>0.82243161889804994</v>
      </c>
      <c r="N260" s="51">
        <f t="shared" si="21"/>
        <v>0.76105405673149951</v>
      </c>
      <c r="O260" s="29">
        <v>2733298</v>
      </c>
      <c r="P260" s="29">
        <v>1104311</v>
      </c>
      <c r="Q260" s="29">
        <v>57036</v>
      </c>
      <c r="R260" s="29">
        <v>15299</v>
      </c>
      <c r="S260" s="49">
        <f t="shared" si="18"/>
        <v>2.0867099013718957E-2</v>
      </c>
      <c r="T260" s="49">
        <f t="shared" si="19"/>
        <v>1.3853887174899099E-2</v>
      </c>
    </row>
    <row r="261" spans="1:20" s="37" customFormat="1" ht="12" x14ac:dyDescent="0.2">
      <c r="A261" s="56" t="s">
        <v>361</v>
      </c>
      <c r="B261" s="56" t="s">
        <v>142</v>
      </c>
      <c r="C261" s="56" t="s">
        <v>194</v>
      </c>
      <c r="D261" s="56" t="s">
        <v>280</v>
      </c>
      <c r="E261" s="56" t="s">
        <v>152</v>
      </c>
      <c r="F261" s="56" t="s">
        <v>194</v>
      </c>
      <c r="G261" s="132">
        <v>499</v>
      </c>
      <c r="H261" s="139">
        <v>204</v>
      </c>
      <c r="I261" s="29">
        <v>24171</v>
      </c>
      <c r="J261" s="29">
        <v>9792</v>
      </c>
      <c r="K261" s="29">
        <v>17446</v>
      </c>
      <c r="L261" s="29">
        <v>6097</v>
      </c>
      <c r="M261" s="51">
        <f t="shared" si="20"/>
        <v>0.72177402672624225</v>
      </c>
      <c r="N261" s="51">
        <f t="shared" si="21"/>
        <v>0.62265114379084963</v>
      </c>
      <c r="O261" s="29">
        <v>159836</v>
      </c>
      <c r="P261" s="29">
        <v>65312</v>
      </c>
      <c r="Q261" s="29">
        <v>0</v>
      </c>
      <c r="R261" s="29">
        <v>0</v>
      </c>
      <c r="S261" s="49">
        <f t="shared" si="18"/>
        <v>0</v>
      </c>
      <c r="T261" s="49">
        <f t="shared" si="19"/>
        <v>0</v>
      </c>
    </row>
    <row r="262" spans="1:20" s="37" customFormat="1" ht="12" x14ac:dyDescent="0.2">
      <c r="A262" s="56" t="s">
        <v>361</v>
      </c>
      <c r="B262" s="56" t="s">
        <v>142</v>
      </c>
      <c r="C262" s="56" t="s">
        <v>194</v>
      </c>
      <c r="D262" s="56" t="s">
        <v>363</v>
      </c>
      <c r="E262" s="56" t="s">
        <v>144</v>
      </c>
      <c r="F262" s="56" t="s">
        <v>194</v>
      </c>
      <c r="G262" s="132">
        <v>534</v>
      </c>
      <c r="H262" s="139">
        <v>207</v>
      </c>
      <c r="I262" s="29">
        <v>24069</v>
      </c>
      <c r="J262" s="29">
        <v>8752</v>
      </c>
      <c r="K262" s="29">
        <v>19357</v>
      </c>
      <c r="L262" s="29">
        <v>6440</v>
      </c>
      <c r="M262" s="51">
        <f t="shared" si="20"/>
        <v>0.80422950683451744</v>
      </c>
      <c r="N262" s="51">
        <f t="shared" si="21"/>
        <v>0.73583180987202923</v>
      </c>
      <c r="O262" s="29">
        <v>494446</v>
      </c>
      <c r="P262" s="29">
        <v>91318</v>
      </c>
      <c r="Q262" s="29">
        <v>43433</v>
      </c>
      <c r="R262" s="29">
        <v>0</v>
      </c>
      <c r="S262" s="49">
        <f t="shared" si="18"/>
        <v>8.7841746115854921E-2</v>
      </c>
      <c r="T262" s="49">
        <f t="shared" si="19"/>
        <v>0</v>
      </c>
    </row>
    <row r="263" spans="1:20" s="37" customFormat="1" ht="12" x14ac:dyDescent="0.2">
      <c r="A263" s="56" t="s">
        <v>361</v>
      </c>
      <c r="B263" s="56" t="s">
        <v>142</v>
      </c>
      <c r="C263" s="56" t="s">
        <v>194</v>
      </c>
      <c r="D263" s="56" t="s">
        <v>384</v>
      </c>
      <c r="E263" s="56" t="s">
        <v>164</v>
      </c>
      <c r="F263" s="56" t="s">
        <v>194</v>
      </c>
      <c r="G263" s="132">
        <v>18</v>
      </c>
      <c r="H263" s="138"/>
      <c r="I263" s="29">
        <v>812</v>
      </c>
      <c r="J263" s="58"/>
      <c r="K263" s="29">
        <v>570</v>
      </c>
      <c r="L263" s="58"/>
      <c r="M263" s="51">
        <f t="shared" si="20"/>
        <v>0.70197044334975367</v>
      </c>
      <c r="N263" s="51" t="e">
        <f t="shared" si="21"/>
        <v>#DIV/0!</v>
      </c>
      <c r="O263" s="29">
        <v>0</v>
      </c>
      <c r="P263" s="58"/>
      <c r="Q263" s="29">
        <v>0</v>
      </c>
      <c r="R263" s="58"/>
      <c r="S263" s="49" t="e">
        <f t="shared" si="18"/>
        <v>#DIV/0!</v>
      </c>
      <c r="T263" s="49" t="e">
        <f t="shared" si="19"/>
        <v>#DIV/0!</v>
      </c>
    </row>
    <row r="264" spans="1:20" s="37" customFormat="1" ht="12" x14ac:dyDescent="0.2">
      <c r="A264" s="56" t="s">
        <v>361</v>
      </c>
      <c r="B264" s="56" t="s">
        <v>142</v>
      </c>
      <c r="C264" s="56" t="s">
        <v>194</v>
      </c>
      <c r="D264" s="56" t="s">
        <v>298</v>
      </c>
      <c r="E264" s="56" t="s">
        <v>77</v>
      </c>
      <c r="F264" s="56" t="s">
        <v>194</v>
      </c>
      <c r="G264" s="132">
        <v>743</v>
      </c>
      <c r="H264" s="139">
        <v>244</v>
      </c>
      <c r="I264" s="29">
        <v>35951</v>
      </c>
      <c r="J264" s="29">
        <v>11712</v>
      </c>
      <c r="K264" s="29">
        <v>26181</v>
      </c>
      <c r="L264" s="29">
        <v>6904</v>
      </c>
      <c r="M264" s="51">
        <f t="shared" ref="M264:M295" si="22">K264/I264</f>
        <v>0.72824121721231672</v>
      </c>
      <c r="N264" s="51">
        <f t="shared" ref="N264:N295" si="23">L264/J264</f>
        <v>0.58948087431693985</v>
      </c>
      <c r="O264" s="29">
        <v>252441</v>
      </c>
      <c r="P264" s="29">
        <v>98326</v>
      </c>
      <c r="Q264" s="29">
        <v>0</v>
      </c>
      <c r="R264" s="29">
        <v>0</v>
      </c>
      <c r="S264" s="49">
        <f t="shared" si="18"/>
        <v>0</v>
      </c>
      <c r="T264" s="49">
        <f t="shared" si="19"/>
        <v>0</v>
      </c>
    </row>
    <row r="265" spans="1:20" s="37" customFormat="1" ht="12" x14ac:dyDescent="0.2">
      <c r="A265" s="56" t="s">
        <v>315</v>
      </c>
      <c r="B265" s="56" t="s">
        <v>96</v>
      </c>
      <c r="C265" s="56" t="s">
        <v>194</v>
      </c>
      <c r="D265" s="56" t="s">
        <v>228</v>
      </c>
      <c r="E265" s="56" t="s">
        <v>7</v>
      </c>
      <c r="F265" s="56" t="s">
        <v>194</v>
      </c>
      <c r="G265" s="132">
        <v>3208</v>
      </c>
      <c r="H265" s="139">
        <v>721</v>
      </c>
      <c r="I265" s="29">
        <v>564017</v>
      </c>
      <c r="J265" s="29">
        <v>128008</v>
      </c>
      <c r="K265" s="29">
        <v>431958</v>
      </c>
      <c r="L265" s="29">
        <v>120669</v>
      </c>
      <c r="M265" s="51">
        <f t="shared" si="22"/>
        <v>0.76585989429396628</v>
      </c>
      <c r="N265" s="51">
        <f t="shared" si="23"/>
        <v>0.94266764577213924</v>
      </c>
      <c r="O265" s="29">
        <v>19473781</v>
      </c>
      <c r="P265" s="29">
        <v>4926964</v>
      </c>
      <c r="Q265" s="29">
        <v>10188</v>
      </c>
      <c r="R265" s="29">
        <v>3780</v>
      </c>
      <c r="S265" s="49">
        <f t="shared" si="18"/>
        <v>5.231649672962842E-4</v>
      </c>
      <c r="T265" s="49">
        <f t="shared" si="19"/>
        <v>7.6720674232651177E-4</v>
      </c>
    </row>
    <row r="266" spans="1:20" s="37" customFormat="1" ht="12" x14ac:dyDescent="0.2">
      <c r="A266" s="56" t="s">
        <v>315</v>
      </c>
      <c r="B266" s="56" t="s">
        <v>96</v>
      </c>
      <c r="C266" s="56" t="s">
        <v>194</v>
      </c>
      <c r="D266" s="56" t="s">
        <v>222</v>
      </c>
      <c r="E266" s="56" t="s">
        <v>1</v>
      </c>
      <c r="F266" s="56" t="s">
        <v>194</v>
      </c>
      <c r="G266" s="132">
        <v>1</v>
      </c>
      <c r="H266" s="138"/>
      <c r="I266" s="29">
        <v>186</v>
      </c>
      <c r="J266" s="58"/>
      <c r="K266" s="29">
        <v>170</v>
      </c>
      <c r="L266" s="58"/>
      <c r="M266" s="51">
        <f t="shared" si="22"/>
        <v>0.91397849462365588</v>
      </c>
      <c r="N266" s="51" t="e">
        <f t="shared" si="23"/>
        <v>#DIV/0!</v>
      </c>
      <c r="O266" s="29">
        <v>0</v>
      </c>
      <c r="P266" s="58"/>
      <c r="Q266" s="29">
        <v>0</v>
      </c>
      <c r="R266" s="58"/>
      <c r="S266" s="49" t="e">
        <f t="shared" ref="S266:S329" si="24">Q266/O266</f>
        <v>#DIV/0!</v>
      </c>
      <c r="T266" s="49" t="e">
        <f t="shared" ref="T266:T329" si="25">R266/P266</f>
        <v>#DIV/0!</v>
      </c>
    </row>
    <row r="267" spans="1:20" s="37" customFormat="1" ht="12" x14ac:dyDescent="0.2">
      <c r="A267" s="56" t="s">
        <v>315</v>
      </c>
      <c r="B267" s="56" t="s">
        <v>96</v>
      </c>
      <c r="C267" s="56" t="s">
        <v>194</v>
      </c>
      <c r="D267" s="56" t="s">
        <v>226</v>
      </c>
      <c r="E267" s="56" t="s">
        <v>5</v>
      </c>
      <c r="F267" s="56" t="s">
        <v>194</v>
      </c>
      <c r="G267" s="132">
        <v>1021</v>
      </c>
      <c r="H267" s="139">
        <v>243</v>
      </c>
      <c r="I267" s="29">
        <v>177564</v>
      </c>
      <c r="J267" s="29">
        <v>42918</v>
      </c>
      <c r="K267" s="29">
        <v>141049</v>
      </c>
      <c r="L267" s="29">
        <v>37501</v>
      </c>
      <c r="M267" s="51">
        <f t="shared" si="22"/>
        <v>0.79435583789506881</v>
      </c>
      <c r="N267" s="51">
        <f t="shared" si="23"/>
        <v>0.87378256209515826</v>
      </c>
      <c r="O267" s="29">
        <v>5831198</v>
      </c>
      <c r="P267" s="29">
        <v>1815670</v>
      </c>
      <c r="Q267" s="29">
        <v>1038</v>
      </c>
      <c r="R267" s="29">
        <v>945</v>
      </c>
      <c r="S267" s="49">
        <f t="shared" si="24"/>
        <v>1.7800801824942319E-4</v>
      </c>
      <c r="T267" s="49">
        <f t="shared" si="25"/>
        <v>5.2046902796212965E-4</v>
      </c>
    </row>
    <row r="268" spans="1:20" s="37" customFormat="1" ht="12" x14ac:dyDescent="0.2">
      <c r="A268" s="56" t="s">
        <v>315</v>
      </c>
      <c r="B268" s="56" t="s">
        <v>96</v>
      </c>
      <c r="C268" s="56" t="s">
        <v>194</v>
      </c>
      <c r="D268" s="56" t="s">
        <v>337</v>
      </c>
      <c r="E268" s="56" t="s">
        <v>117</v>
      </c>
      <c r="F268" s="56" t="s">
        <v>194</v>
      </c>
      <c r="G268" s="132">
        <v>1</v>
      </c>
      <c r="H268" s="138"/>
      <c r="I268" s="29">
        <v>188</v>
      </c>
      <c r="J268" s="58"/>
      <c r="K268" s="29">
        <v>37</v>
      </c>
      <c r="L268" s="58"/>
      <c r="M268" s="51">
        <f t="shared" si="22"/>
        <v>0.19680851063829788</v>
      </c>
      <c r="N268" s="51" t="e">
        <f t="shared" si="23"/>
        <v>#DIV/0!</v>
      </c>
      <c r="O268" s="29">
        <v>5342</v>
      </c>
      <c r="P268" s="58"/>
      <c r="Q268" s="29">
        <v>0</v>
      </c>
      <c r="R268" s="58"/>
      <c r="S268" s="49">
        <f t="shared" si="24"/>
        <v>0</v>
      </c>
      <c r="T268" s="49" t="e">
        <f t="shared" si="25"/>
        <v>#DIV/0!</v>
      </c>
    </row>
    <row r="269" spans="1:20" s="37" customFormat="1" ht="12" x14ac:dyDescent="0.2">
      <c r="A269" s="56" t="s">
        <v>315</v>
      </c>
      <c r="B269" s="56" t="s">
        <v>96</v>
      </c>
      <c r="C269" s="56" t="s">
        <v>194</v>
      </c>
      <c r="D269" s="56" t="s">
        <v>229</v>
      </c>
      <c r="E269" s="56" t="s">
        <v>8</v>
      </c>
      <c r="F269" s="56" t="s">
        <v>194</v>
      </c>
      <c r="G269" s="132">
        <v>769</v>
      </c>
      <c r="H269" s="139">
        <v>56</v>
      </c>
      <c r="I269" s="29">
        <v>131457</v>
      </c>
      <c r="J269" s="29">
        <v>10512</v>
      </c>
      <c r="K269" s="29">
        <v>102546</v>
      </c>
      <c r="L269" s="29">
        <v>10038</v>
      </c>
      <c r="M269" s="51">
        <f t="shared" si="22"/>
        <v>0.78007257125904284</v>
      </c>
      <c r="N269" s="51">
        <f t="shared" si="23"/>
        <v>0.95490867579908678</v>
      </c>
      <c r="O269" s="29">
        <v>1451951</v>
      </c>
      <c r="P269" s="29">
        <v>0</v>
      </c>
      <c r="Q269" s="29">
        <v>47179</v>
      </c>
      <c r="R269" s="29">
        <v>0</v>
      </c>
      <c r="S269" s="49">
        <f t="shared" si="24"/>
        <v>3.2493520786858507E-2</v>
      </c>
      <c r="T269" s="49" t="e">
        <f t="shared" si="25"/>
        <v>#DIV/0!</v>
      </c>
    </row>
    <row r="270" spans="1:20" s="37" customFormat="1" ht="12" x14ac:dyDescent="0.2">
      <c r="A270" s="56" t="s">
        <v>315</v>
      </c>
      <c r="B270" s="56" t="s">
        <v>96</v>
      </c>
      <c r="C270" s="56" t="s">
        <v>194</v>
      </c>
      <c r="D270" s="56" t="s">
        <v>301</v>
      </c>
      <c r="E270" s="56" t="s">
        <v>80</v>
      </c>
      <c r="F270" s="56" t="s">
        <v>194</v>
      </c>
      <c r="G270" s="132">
        <v>194</v>
      </c>
      <c r="H270" s="139">
        <v>77</v>
      </c>
      <c r="I270" s="29">
        <v>33265</v>
      </c>
      <c r="J270" s="29">
        <v>13408</v>
      </c>
      <c r="K270" s="29">
        <v>21443</v>
      </c>
      <c r="L270" s="29">
        <v>10293</v>
      </c>
      <c r="M270" s="51">
        <f t="shared" si="22"/>
        <v>0.64461145347963322</v>
      </c>
      <c r="N270" s="51">
        <f t="shared" si="23"/>
        <v>0.76767601431980903</v>
      </c>
      <c r="O270" s="29">
        <v>747686</v>
      </c>
      <c r="P270" s="29">
        <v>315629</v>
      </c>
      <c r="Q270" s="29">
        <v>131</v>
      </c>
      <c r="R270" s="29">
        <v>46</v>
      </c>
      <c r="S270" s="49">
        <f t="shared" si="24"/>
        <v>1.7520723940263693E-4</v>
      </c>
      <c r="T270" s="49">
        <f t="shared" si="25"/>
        <v>1.4574072724622895E-4</v>
      </c>
    </row>
    <row r="271" spans="1:20" s="37" customFormat="1" ht="12" x14ac:dyDescent="0.2">
      <c r="A271" s="56" t="s">
        <v>315</v>
      </c>
      <c r="B271" s="56" t="s">
        <v>96</v>
      </c>
      <c r="C271" s="56" t="s">
        <v>194</v>
      </c>
      <c r="D271" s="56" t="s">
        <v>298</v>
      </c>
      <c r="E271" s="56" t="s">
        <v>77</v>
      </c>
      <c r="F271" s="56" t="s">
        <v>194</v>
      </c>
      <c r="G271" s="132">
        <v>1</v>
      </c>
      <c r="H271" s="138"/>
      <c r="I271" s="29">
        <v>162</v>
      </c>
      <c r="J271" s="58"/>
      <c r="K271" s="29">
        <v>137</v>
      </c>
      <c r="L271" s="58"/>
      <c r="M271" s="51">
        <f t="shared" si="22"/>
        <v>0.84567901234567899</v>
      </c>
      <c r="N271" s="51" t="e">
        <f t="shared" si="23"/>
        <v>#DIV/0!</v>
      </c>
      <c r="O271" s="29">
        <v>4251</v>
      </c>
      <c r="P271" s="58"/>
      <c r="Q271" s="29">
        <v>0</v>
      </c>
      <c r="R271" s="58"/>
      <c r="S271" s="49">
        <f t="shared" si="24"/>
        <v>0</v>
      </c>
      <c r="T271" s="49" t="e">
        <f t="shared" si="25"/>
        <v>#DIV/0!</v>
      </c>
    </row>
    <row r="272" spans="1:20" s="37" customFormat="1" ht="12" x14ac:dyDescent="0.2">
      <c r="A272" s="56" t="s">
        <v>315</v>
      </c>
      <c r="B272" s="56" t="s">
        <v>96</v>
      </c>
      <c r="C272" s="56" t="s">
        <v>194</v>
      </c>
      <c r="D272" s="56" t="s">
        <v>224</v>
      </c>
      <c r="E272" s="56" t="s">
        <v>3</v>
      </c>
      <c r="F272" s="56" t="s">
        <v>194</v>
      </c>
      <c r="G272" s="132">
        <v>6970</v>
      </c>
      <c r="H272" s="139">
        <v>2586</v>
      </c>
      <c r="I272" s="29">
        <v>1227576</v>
      </c>
      <c r="J272" s="29">
        <v>453232</v>
      </c>
      <c r="K272" s="29">
        <v>1004629</v>
      </c>
      <c r="L272" s="29">
        <v>403324</v>
      </c>
      <c r="M272" s="51">
        <f t="shared" si="22"/>
        <v>0.8183843607238982</v>
      </c>
      <c r="N272" s="51">
        <f t="shared" si="23"/>
        <v>0.88988420941151547</v>
      </c>
      <c r="O272" s="29">
        <v>47035678</v>
      </c>
      <c r="P272" s="29">
        <v>21357808</v>
      </c>
      <c r="Q272" s="29">
        <v>1808462</v>
      </c>
      <c r="R272" s="29">
        <v>1356358</v>
      </c>
      <c r="S272" s="49">
        <f t="shared" si="24"/>
        <v>3.8448728218608862E-2</v>
      </c>
      <c r="T272" s="49">
        <f t="shared" si="25"/>
        <v>6.3506423505633167E-2</v>
      </c>
    </row>
    <row r="273" spans="1:20" s="37" customFormat="1" ht="12" x14ac:dyDescent="0.2">
      <c r="A273" s="56" t="s">
        <v>315</v>
      </c>
      <c r="B273" s="56" t="s">
        <v>96</v>
      </c>
      <c r="C273" s="56" t="s">
        <v>194</v>
      </c>
      <c r="D273" s="56" t="s">
        <v>370</v>
      </c>
      <c r="E273" s="56" t="s">
        <v>151</v>
      </c>
      <c r="F273" s="56" t="s">
        <v>194</v>
      </c>
      <c r="G273" s="132">
        <v>1</v>
      </c>
      <c r="H273" s="138"/>
      <c r="I273" s="29">
        <v>186</v>
      </c>
      <c r="J273" s="58"/>
      <c r="K273" s="29">
        <v>140</v>
      </c>
      <c r="L273" s="58"/>
      <c r="M273" s="51">
        <f t="shared" si="22"/>
        <v>0.75268817204301075</v>
      </c>
      <c r="N273" s="51" t="e">
        <f t="shared" si="23"/>
        <v>#DIV/0!</v>
      </c>
      <c r="O273" s="29">
        <v>0</v>
      </c>
      <c r="P273" s="58"/>
      <c r="Q273" s="29">
        <v>0</v>
      </c>
      <c r="R273" s="58"/>
      <c r="S273" s="49" t="e">
        <f t="shared" si="24"/>
        <v>#DIV/0!</v>
      </c>
      <c r="T273" s="49" t="e">
        <f t="shared" si="25"/>
        <v>#DIV/0!</v>
      </c>
    </row>
    <row r="274" spans="1:20" s="37" customFormat="1" ht="12" x14ac:dyDescent="0.2">
      <c r="A274" s="56" t="s">
        <v>314</v>
      </c>
      <c r="B274" s="56" t="s">
        <v>126</v>
      </c>
      <c r="C274" s="56" t="s">
        <v>194</v>
      </c>
      <c r="D274" s="56" t="s">
        <v>298</v>
      </c>
      <c r="E274" s="56" t="s">
        <v>77</v>
      </c>
      <c r="F274" s="56" t="s">
        <v>194</v>
      </c>
      <c r="G274" s="132">
        <v>1</v>
      </c>
      <c r="H274" s="138"/>
      <c r="I274" s="29">
        <v>162</v>
      </c>
      <c r="J274" s="58"/>
      <c r="K274" s="29">
        <v>97</v>
      </c>
      <c r="L274" s="58"/>
      <c r="M274" s="51">
        <f t="shared" si="22"/>
        <v>0.59876543209876543</v>
      </c>
      <c r="N274" s="51" t="e">
        <f t="shared" si="23"/>
        <v>#DIV/0!</v>
      </c>
      <c r="O274" s="29">
        <v>0</v>
      </c>
      <c r="P274" s="58"/>
      <c r="Q274" s="29">
        <v>0</v>
      </c>
      <c r="R274" s="58"/>
      <c r="S274" s="49" t="e">
        <f t="shared" si="24"/>
        <v>#DIV/0!</v>
      </c>
      <c r="T274" s="49" t="e">
        <f t="shared" si="25"/>
        <v>#DIV/0!</v>
      </c>
    </row>
    <row r="275" spans="1:20" s="37" customFormat="1" ht="12" x14ac:dyDescent="0.2">
      <c r="A275" s="56" t="s">
        <v>314</v>
      </c>
      <c r="B275" s="56" t="s">
        <v>126</v>
      </c>
      <c r="C275" s="56" t="s">
        <v>194</v>
      </c>
      <c r="D275" s="56" t="s">
        <v>226</v>
      </c>
      <c r="E275" s="56" t="s">
        <v>5</v>
      </c>
      <c r="F275" s="56" t="s">
        <v>194</v>
      </c>
      <c r="G275" s="132">
        <v>158</v>
      </c>
      <c r="H275" s="139">
        <v>67</v>
      </c>
      <c r="I275" s="29">
        <v>7706</v>
      </c>
      <c r="J275" s="29">
        <v>3344</v>
      </c>
      <c r="K275" s="29">
        <v>5997</v>
      </c>
      <c r="L275" s="29">
        <v>2084</v>
      </c>
      <c r="M275" s="51">
        <f t="shared" si="22"/>
        <v>0.77822475992732931</v>
      </c>
      <c r="N275" s="51">
        <f t="shared" si="23"/>
        <v>0.62320574162679421</v>
      </c>
      <c r="O275" s="29">
        <v>64380</v>
      </c>
      <c r="P275" s="29">
        <v>27509</v>
      </c>
      <c r="Q275" s="29">
        <v>0</v>
      </c>
      <c r="R275" s="29">
        <v>0</v>
      </c>
      <c r="S275" s="49">
        <f t="shared" si="24"/>
        <v>0</v>
      </c>
      <c r="T275" s="49">
        <f t="shared" si="25"/>
        <v>0</v>
      </c>
    </row>
    <row r="276" spans="1:20" s="37" customFormat="1" ht="12" x14ac:dyDescent="0.2">
      <c r="A276" s="56" t="s">
        <v>314</v>
      </c>
      <c r="B276" s="56" t="s">
        <v>126</v>
      </c>
      <c r="C276" s="56" t="s">
        <v>194</v>
      </c>
      <c r="D276" s="56" t="s">
        <v>346</v>
      </c>
      <c r="E276" s="56" t="s">
        <v>127</v>
      </c>
      <c r="F276" s="56" t="s">
        <v>194</v>
      </c>
      <c r="G276" s="132">
        <v>16</v>
      </c>
      <c r="H276" s="139">
        <v>1</v>
      </c>
      <c r="I276" s="29">
        <v>204</v>
      </c>
      <c r="J276" s="29">
        <v>9</v>
      </c>
      <c r="K276" s="29">
        <v>171</v>
      </c>
      <c r="L276" s="29">
        <v>5</v>
      </c>
      <c r="M276" s="51">
        <f t="shared" si="22"/>
        <v>0.83823529411764708</v>
      </c>
      <c r="N276" s="51">
        <f t="shared" si="23"/>
        <v>0.55555555555555558</v>
      </c>
      <c r="O276" s="29">
        <v>37555</v>
      </c>
      <c r="P276" s="29">
        <v>1345</v>
      </c>
      <c r="Q276" s="29">
        <v>18375</v>
      </c>
      <c r="R276" s="29">
        <v>475</v>
      </c>
      <c r="S276" s="49">
        <f t="shared" si="24"/>
        <v>0.48928238583410999</v>
      </c>
      <c r="T276" s="49">
        <f t="shared" si="25"/>
        <v>0.35315985130111527</v>
      </c>
    </row>
    <row r="277" spans="1:20" s="37" customFormat="1" ht="12" x14ac:dyDescent="0.2">
      <c r="A277" s="56" t="s">
        <v>314</v>
      </c>
      <c r="B277" s="56" t="s">
        <v>126</v>
      </c>
      <c r="C277" s="56" t="s">
        <v>194</v>
      </c>
      <c r="D277" s="56" t="s">
        <v>343</v>
      </c>
      <c r="E277" s="56" t="s">
        <v>123</v>
      </c>
      <c r="F277" s="56" t="s">
        <v>194</v>
      </c>
      <c r="G277" s="132">
        <v>1</v>
      </c>
      <c r="H277" s="139">
        <v>1</v>
      </c>
      <c r="I277" s="29">
        <v>9</v>
      </c>
      <c r="J277" s="29">
        <v>9</v>
      </c>
      <c r="K277" s="29">
        <v>1</v>
      </c>
      <c r="L277" s="29">
        <v>5</v>
      </c>
      <c r="M277" s="51">
        <f t="shared" si="22"/>
        <v>0.1111111111111111</v>
      </c>
      <c r="N277" s="51">
        <f t="shared" si="23"/>
        <v>0.55555555555555558</v>
      </c>
      <c r="O277" s="29">
        <v>1345</v>
      </c>
      <c r="P277" s="29">
        <v>1345</v>
      </c>
      <c r="Q277" s="29">
        <v>130</v>
      </c>
      <c r="R277" s="29">
        <v>210</v>
      </c>
      <c r="S277" s="49">
        <f t="shared" si="24"/>
        <v>9.6654275092936809E-2</v>
      </c>
      <c r="T277" s="49">
        <f t="shared" si="25"/>
        <v>0.15613382899628253</v>
      </c>
    </row>
    <row r="278" spans="1:20" s="37" customFormat="1" ht="12" x14ac:dyDescent="0.2">
      <c r="A278" s="56" t="s">
        <v>314</v>
      </c>
      <c r="B278" s="56" t="s">
        <v>126</v>
      </c>
      <c r="C278" s="56" t="s">
        <v>194</v>
      </c>
      <c r="D278" s="56" t="s">
        <v>228</v>
      </c>
      <c r="E278" s="56" t="s">
        <v>7</v>
      </c>
      <c r="F278" s="56" t="s">
        <v>194</v>
      </c>
      <c r="G278" s="132">
        <v>191</v>
      </c>
      <c r="H278" s="139">
        <v>47</v>
      </c>
      <c r="I278" s="29">
        <v>35852</v>
      </c>
      <c r="J278" s="29">
        <v>8828</v>
      </c>
      <c r="K278" s="29">
        <v>29299</v>
      </c>
      <c r="L278" s="29">
        <v>7575</v>
      </c>
      <c r="M278" s="51">
        <f t="shared" si="22"/>
        <v>0.81722079660827851</v>
      </c>
      <c r="N278" s="51">
        <f t="shared" si="23"/>
        <v>0.85806524694154962</v>
      </c>
      <c r="O278" s="29">
        <v>0</v>
      </c>
      <c r="P278" s="29">
        <v>0</v>
      </c>
      <c r="Q278" s="29">
        <v>0</v>
      </c>
      <c r="R278" s="29">
        <v>0</v>
      </c>
      <c r="S278" s="49" t="e">
        <f t="shared" si="24"/>
        <v>#DIV/0!</v>
      </c>
      <c r="T278" s="49" t="e">
        <f t="shared" si="25"/>
        <v>#DIV/0!</v>
      </c>
    </row>
    <row r="279" spans="1:20" s="37" customFormat="1" ht="12" x14ac:dyDescent="0.2">
      <c r="A279" s="56" t="s">
        <v>314</v>
      </c>
      <c r="B279" s="56" t="s">
        <v>126</v>
      </c>
      <c r="C279" s="56" t="s">
        <v>194</v>
      </c>
      <c r="D279" s="56" t="s">
        <v>351</v>
      </c>
      <c r="E279" s="56" t="s">
        <v>132</v>
      </c>
      <c r="F279" s="56" t="s">
        <v>194</v>
      </c>
      <c r="G279" s="132">
        <v>2</v>
      </c>
      <c r="H279" s="138"/>
      <c r="I279" s="29">
        <v>18</v>
      </c>
      <c r="J279" s="58"/>
      <c r="K279" s="29">
        <v>0</v>
      </c>
      <c r="L279" s="58"/>
      <c r="M279" s="51">
        <f t="shared" si="22"/>
        <v>0</v>
      </c>
      <c r="N279" s="51" t="e">
        <f t="shared" si="23"/>
        <v>#DIV/0!</v>
      </c>
      <c r="O279" s="29">
        <v>2690</v>
      </c>
      <c r="P279" s="58"/>
      <c r="Q279" s="29">
        <v>0</v>
      </c>
      <c r="R279" s="58"/>
      <c r="S279" s="49">
        <f t="shared" si="24"/>
        <v>0</v>
      </c>
      <c r="T279" s="49" t="e">
        <f t="shared" si="25"/>
        <v>#DIV/0!</v>
      </c>
    </row>
    <row r="280" spans="1:20" s="37" customFormat="1" ht="12" x14ac:dyDescent="0.2">
      <c r="A280" s="56" t="s">
        <v>314</v>
      </c>
      <c r="B280" s="56" t="s">
        <v>126</v>
      </c>
      <c r="C280" s="56" t="s">
        <v>194</v>
      </c>
      <c r="D280" s="56" t="s">
        <v>344</v>
      </c>
      <c r="E280" s="56" t="s">
        <v>124</v>
      </c>
      <c r="F280" s="56" t="s">
        <v>194</v>
      </c>
      <c r="G280" s="132">
        <v>235</v>
      </c>
      <c r="H280" s="139">
        <v>95</v>
      </c>
      <c r="I280" s="29">
        <v>11779</v>
      </c>
      <c r="J280" s="29">
        <v>5668</v>
      </c>
      <c r="K280" s="29">
        <v>9939</v>
      </c>
      <c r="L280" s="29">
        <v>5058</v>
      </c>
      <c r="M280" s="51">
        <f t="shared" si="22"/>
        <v>0.84378979539859067</v>
      </c>
      <c r="N280" s="51">
        <f t="shared" si="23"/>
        <v>0.89237826393789699</v>
      </c>
      <c r="O280" s="29">
        <v>438445</v>
      </c>
      <c r="P280" s="29">
        <v>181370</v>
      </c>
      <c r="Q280" s="29">
        <v>62490</v>
      </c>
      <c r="R280" s="29">
        <v>5900</v>
      </c>
      <c r="S280" s="49">
        <f t="shared" si="24"/>
        <v>0.14252642862844828</v>
      </c>
      <c r="T280" s="49">
        <f t="shared" si="25"/>
        <v>3.2530186910734962E-2</v>
      </c>
    </row>
    <row r="281" spans="1:20" s="37" customFormat="1" ht="12" x14ac:dyDescent="0.2">
      <c r="A281" s="56" t="s">
        <v>314</v>
      </c>
      <c r="B281" s="56" t="s">
        <v>126</v>
      </c>
      <c r="C281" s="56" t="s">
        <v>194</v>
      </c>
      <c r="D281" s="56" t="s">
        <v>348</v>
      </c>
      <c r="E281" s="56" t="s">
        <v>129</v>
      </c>
      <c r="F281" s="56" t="s">
        <v>194</v>
      </c>
      <c r="G281" s="132">
        <v>206</v>
      </c>
      <c r="H281" s="139">
        <v>81</v>
      </c>
      <c r="I281" s="29">
        <v>9174</v>
      </c>
      <c r="J281" s="29">
        <v>4525</v>
      </c>
      <c r="K281" s="29">
        <v>7588</v>
      </c>
      <c r="L281" s="29">
        <v>3520</v>
      </c>
      <c r="M281" s="51">
        <f t="shared" si="22"/>
        <v>0.82712012208415087</v>
      </c>
      <c r="N281" s="51">
        <f t="shared" si="23"/>
        <v>0.77790055248618784</v>
      </c>
      <c r="O281" s="29">
        <v>350575</v>
      </c>
      <c r="P281" s="29">
        <v>150430</v>
      </c>
      <c r="Q281" s="29">
        <v>58591</v>
      </c>
      <c r="R281" s="29">
        <v>24477</v>
      </c>
      <c r="S281" s="49">
        <f t="shared" si="24"/>
        <v>0.16712828923910719</v>
      </c>
      <c r="T281" s="49">
        <f t="shared" si="25"/>
        <v>0.16271355447716546</v>
      </c>
    </row>
    <row r="282" spans="1:20" s="37" customFormat="1" ht="12" x14ac:dyDescent="0.2">
      <c r="A282" s="56" t="s">
        <v>314</v>
      </c>
      <c r="B282" s="56" t="s">
        <v>126</v>
      </c>
      <c r="C282" s="56" t="s">
        <v>194</v>
      </c>
      <c r="D282" s="56" t="s">
        <v>359</v>
      </c>
      <c r="E282" s="56" t="s">
        <v>140</v>
      </c>
      <c r="F282" s="56" t="s">
        <v>194</v>
      </c>
      <c r="G282" s="132">
        <v>3</v>
      </c>
      <c r="H282" s="139">
        <v>1</v>
      </c>
      <c r="I282" s="29">
        <v>37</v>
      </c>
      <c r="J282" s="29">
        <v>9</v>
      </c>
      <c r="K282" s="29">
        <v>15</v>
      </c>
      <c r="L282" s="29">
        <v>3</v>
      </c>
      <c r="M282" s="51">
        <f t="shared" si="22"/>
        <v>0.40540540540540543</v>
      </c>
      <c r="N282" s="51">
        <f t="shared" si="23"/>
        <v>0.33333333333333331</v>
      </c>
      <c r="O282" s="29">
        <v>6795</v>
      </c>
      <c r="P282" s="29">
        <v>1345</v>
      </c>
      <c r="Q282" s="29">
        <v>4510</v>
      </c>
      <c r="R282" s="29">
        <v>475</v>
      </c>
      <c r="S282" s="49">
        <f t="shared" si="24"/>
        <v>0.66372332597498163</v>
      </c>
      <c r="T282" s="49">
        <f t="shared" si="25"/>
        <v>0.35315985130111527</v>
      </c>
    </row>
    <row r="283" spans="1:20" s="37" customFormat="1" ht="12" x14ac:dyDescent="0.2">
      <c r="A283" s="56" t="s">
        <v>314</v>
      </c>
      <c r="B283" s="56" t="s">
        <v>126</v>
      </c>
      <c r="C283" s="56" t="s">
        <v>194</v>
      </c>
      <c r="D283" s="56" t="s">
        <v>227</v>
      </c>
      <c r="E283" s="56" t="s">
        <v>6</v>
      </c>
      <c r="F283" s="56" t="s">
        <v>194</v>
      </c>
      <c r="G283" s="132">
        <v>75</v>
      </c>
      <c r="H283" s="138"/>
      <c r="I283" s="29">
        <v>14100</v>
      </c>
      <c r="J283" s="58"/>
      <c r="K283" s="29">
        <v>10808</v>
      </c>
      <c r="L283" s="58"/>
      <c r="M283" s="51">
        <f t="shared" si="22"/>
        <v>0.76652482269503541</v>
      </c>
      <c r="N283" s="51" t="e">
        <f t="shared" si="23"/>
        <v>#DIV/0!</v>
      </c>
      <c r="O283" s="29">
        <v>0</v>
      </c>
      <c r="P283" s="58"/>
      <c r="Q283" s="29">
        <v>0</v>
      </c>
      <c r="R283" s="58"/>
      <c r="S283" s="49" t="e">
        <f t="shared" si="24"/>
        <v>#DIV/0!</v>
      </c>
      <c r="T283" s="49" t="e">
        <f t="shared" si="25"/>
        <v>#DIV/0!</v>
      </c>
    </row>
    <row r="284" spans="1:20" s="37" customFormat="1" ht="12" x14ac:dyDescent="0.2">
      <c r="A284" s="56" t="s">
        <v>314</v>
      </c>
      <c r="B284" s="56" t="s">
        <v>126</v>
      </c>
      <c r="C284" s="56" t="s">
        <v>194</v>
      </c>
      <c r="D284" s="56" t="s">
        <v>229</v>
      </c>
      <c r="E284" s="56" t="s">
        <v>8</v>
      </c>
      <c r="F284" s="56" t="s">
        <v>194</v>
      </c>
      <c r="G284" s="132">
        <v>72</v>
      </c>
      <c r="H284" s="139">
        <v>28</v>
      </c>
      <c r="I284" s="29">
        <v>3493</v>
      </c>
      <c r="J284" s="29">
        <v>1344</v>
      </c>
      <c r="K284" s="29">
        <v>2266</v>
      </c>
      <c r="L284" s="29">
        <v>781</v>
      </c>
      <c r="M284" s="51">
        <f t="shared" si="22"/>
        <v>0.64872602347552244</v>
      </c>
      <c r="N284" s="51">
        <f t="shared" si="23"/>
        <v>0.58110119047619047</v>
      </c>
      <c r="O284" s="29">
        <v>36200</v>
      </c>
      <c r="P284" s="29">
        <v>5668</v>
      </c>
      <c r="Q284" s="29">
        <v>0</v>
      </c>
      <c r="R284" s="29">
        <v>0</v>
      </c>
      <c r="S284" s="49">
        <f t="shared" si="24"/>
        <v>0</v>
      </c>
      <c r="T284" s="49">
        <f t="shared" si="25"/>
        <v>0</v>
      </c>
    </row>
    <row r="285" spans="1:20" s="37" customFormat="1" ht="12" x14ac:dyDescent="0.2">
      <c r="A285" s="56" t="s">
        <v>314</v>
      </c>
      <c r="B285" s="56" t="s">
        <v>126</v>
      </c>
      <c r="C285" s="56" t="s">
        <v>194</v>
      </c>
      <c r="D285" s="56" t="s">
        <v>301</v>
      </c>
      <c r="E285" s="56" t="s">
        <v>80</v>
      </c>
      <c r="F285" s="56" t="s">
        <v>194</v>
      </c>
      <c r="G285" s="132">
        <v>65</v>
      </c>
      <c r="H285" s="138"/>
      <c r="I285" s="29">
        <v>3326</v>
      </c>
      <c r="J285" s="58"/>
      <c r="K285" s="29">
        <v>2428</v>
      </c>
      <c r="L285" s="58"/>
      <c r="M285" s="51">
        <f t="shared" si="22"/>
        <v>0.73000601322910408</v>
      </c>
      <c r="N285" s="51" t="e">
        <f t="shared" si="23"/>
        <v>#DIV/0!</v>
      </c>
      <c r="O285" s="29">
        <v>34156</v>
      </c>
      <c r="P285" s="58"/>
      <c r="Q285" s="29">
        <v>0</v>
      </c>
      <c r="R285" s="58"/>
      <c r="S285" s="49">
        <f t="shared" si="24"/>
        <v>0</v>
      </c>
      <c r="T285" s="49" t="e">
        <f t="shared" si="25"/>
        <v>#DIV/0!</v>
      </c>
    </row>
    <row r="286" spans="1:20" s="37" customFormat="1" ht="12" x14ac:dyDescent="0.2">
      <c r="A286" s="56" t="s">
        <v>314</v>
      </c>
      <c r="B286" s="56" t="s">
        <v>126</v>
      </c>
      <c r="C286" s="56" t="s">
        <v>194</v>
      </c>
      <c r="D286" s="56" t="s">
        <v>370</v>
      </c>
      <c r="E286" s="56" t="s">
        <v>151</v>
      </c>
      <c r="F286" s="56" t="s">
        <v>194</v>
      </c>
      <c r="G286" s="132">
        <v>1</v>
      </c>
      <c r="H286" s="138"/>
      <c r="I286" s="29">
        <v>0</v>
      </c>
      <c r="J286" s="58"/>
      <c r="K286" s="29">
        <v>0</v>
      </c>
      <c r="L286" s="58"/>
      <c r="M286" s="51" t="e">
        <f t="shared" si="22"/>
        <v>#DIV/0!</v>
      </c>
      <c r="N286" s="51" t="e">
        <f t="shared" si="23"/>
        <v>#DIV/0!</v>
      </c>
      <c r="O286" s="29">
        <v>15000</v>
      </c>
      <c r="P286" s="58"/>
      <c r="Q286" s="29">
        <v>14500</v>
      </c>
      <c r="R286" s="58"/>
      <c r="S286" s="49">
        <f t="shared" si="24"/>
        <v>0.96666666666666667</v>
      </c>
      <c r="T286" s="49" t="e">
        <f t="shared" si="25"/>
        <v>#DIV/0!</v>
      </c>
    </row>
    <row r="287" spans="1:20" s="37" customFormat="1" ht="12" x14ac:dyDescent="0.2">
      <c r="A287" s="56" t="s">
        <v>314</v>
      </c>
      <c r="B287" s="56" t="s">
        <v>126</v>
      </c>
      <c r="C287" s="56" t="s">
        <v>194</v>
      </c>
      <c r="D287" s="56" t="s">
        <v>437</v>
      </c>
      <c r="E287" s="56" t="s">
        <v>436</v>
      </c>
      <c r="F287" s="56" t="s">
        <v>194</v>
      </c>
      <c r="G287" s="132">
        <v>1</v>
      </c>
      <c r="H287" s="138"/>
      <c r="I287" s="29">
        <v>9</v>
      </c>
      <c r="J287" s="58"/>
      <c r="K287" s="29">
        <v>1</v>
      </c>
      <c r="L287" s="58"/>
      <c r="M287" s="51">
        <f t="shared" si="22"/>
        <v>0.1111111111111111</v>
      </c>
      <c r="N287" s="51" t="e">
        <f t="shared" si="23"/>
        <v>#DIV/0!</v>
      </c>
      <c r="O287" s="29">
        <v>1345</v>
      </c>
      <c r="P287" s="58"/>
      <c r="Q287" s="29">
        <v>50</v>
      </c>
      <c r="R287" s="58"/>
      <c r="S287" s="49">
        <f t="shared" si="24"/>
        <v>3.717472118959108E-2</v>
      </c>
      <c r="T287" s="49" t="e">
        <f t="shared" si="25"/>
        <v>#DIV/0!</v>
      </c>
    </row>
    <row r="288" spans="1:20" s="37" customFormat="1" ht="12" x14ac:dyDescent="0.2">
      <c r="A288" s="56" t="s">
        <v>314</v>
      </c>
      <c r="B288" s="56" t="s">
        <v>126</v>
      </c>
      <c r="C288" s="56" t="s">
        <v>194</v>
      </c>
      <c r="D288" s="56" t="s">
        <v>390</v>
      </c>
      <c r="E288" s="56" t="s">
        <v>166</v>
      </c>
      <c r="F288" s="56" t="s">
        <v>194</v>
      </c>
      <c r="G288" s="132">
        <v>1</v>
      </c>
      <c r="H288" s="139">
        <v>1</v>
      </c>
      <c r="I288" s="29">
        <v>9</v>
      </c>
      <c r="J288" s="29">
        <v>9</v>
      </c>
      <c r="K288" s="29">
        <v>9</v>
      </c>
      <c r="L288" s="29">
        <v>5</v>
      </c>
      <c r="M288" s="51">
        <f t="shared" si="22"/>
        <v>1</v>
      </c>
      <c r="N288" s="51">
        <f t="shared" si="23"/>
        <v>0.55555555555555558</v>
      </c>
      <c r="O288" s="29">
        <v>1345</v>
      </c>
      <c r="P288" s="29">
        <v>1345</v>
      </c>
      <c r="Q288" s="29">
        <v>70</v>
      </c>
      <c r="R288" s="29">
        <v>180</v>
      </c>
      <c r="S288" s="49">
        <f t="shared" si="24"/>
        <v>5.204460966542751E-2</v>
      </c>
      <c r="T288" s="49">
        <f t="shared" si="25"/>
        <v>0.13382899628252787</v>
      </c>
    </row>
    <row r="289" spans="1:20" s="37" customFormat="1" ht="12" x14ac:dyDescent="0.2">
      <c r="A289" s="56" t="s">
        <v>314</v>
      </c>
      <c r="B289" s="56" t="s">
        <v>126</v>
      </c>
      <c r="C289" s="56" t="s">
        <v>194</v>
      </c>
      <c r="D289" s="56" t="s">
        <v>224</v>
      </c>
      <c r="E289" s="56" t="s">
        <v>3</v>
      </c>
      <c r="F289" s="56" t="s">
        <v>194</v>
      </c>
      <c r="G289" s="132">
        <v>328</v>
      </c>
      <c r="H289" s="139">
        <v>150</v>
      </c>
      <c r="I289" s="29">
        <v>44967</v>
      </c>
      <c r="J289" s="29">
        <v>21856</v>
      </c>
      <c r="K289" s="29">
        <v>22526</v>
      </c>
      <c r="L289" s="29">
        <v>9454</v>
      </c>
      <c r="M289" s="51">
        <f t="shared" si="22"/>
        <v>0.500945137545311</v>
      </c>
      <c r="N289" s="51">
        <f t="shared" si="23"/>
        <v>0.43255856515373353</v>
      </c>
      <c r="O289" s="29">
        <v>1157846</v>
      </c>
      <c r="P289" s="29">
        <v>603814</v>
      </c>
      <c r="Q289" s="29">
        <v>0</v>
      </c>
      <c r="R289" s="29">
        <v>0</v>
      </c>
      <c r="S289" s="49">
        <f t="shared" si="24"/>
        <v>0</v>
      </c>
      <c r="T289" s="49">
        <f t="shared" si="25"/>
        <v>0</v>
      </c>
    </row>
    <row r="290" spans="1:20" s="37" customFormat="1" ht="12" x14ac:dyDescent="0.2">
      <c r="A290" s="56" t="s">
        <v>314</v>
      </c>
      <c r="B290" s="56" t="s">
        <v>126</v>
      </c>
      <c r="C290" s="56" t="s">
        <v>194</v>
      </c>
      <c r="D290" s="56" t="s">
        <v>388</v>
      </c>
      <c r="E290" s="56" t="s">
        <v>129</v>
      </c>
      <c r="F290" s="56" t="s">
        <v>194</v>
      </c>
      <c r="G290" s="132">
        <v>1</v>
      </c>
      <c r="H290" s="138"/>
      <c r="I290" s="29">
        <v>9</v>
      </c>
      <c r="J290" s="58"/>
      <c r="K290" s="29">
        <v>5</v>
      </c>
      <c r="L290" s="58"/>
      <c r="M290" s="51">
        <f t="shared" si="22"/>
        <v>0.55555555555555558</v>
      </c>
      <c r="N290" s="51" t="e">
        <f t="shared" si="23"/>
        <v>#DIV/0!</v>
      </c>
      <c r="O290" s="29">
        <v>1345</v>
      </c>
      <c r="P290" s="58"/>
      <c r="Q290" s="29">
        <v>215</v>
      </c>
      <c r="R290" s="58"/>
      <c r="S290" s="49">
        <f t="shared" si="24"/>
        <v>0.15985130111524162</v>
      </c>
      <c r="T290" s="49" t="e">
        <f t="shared" si="25"/>
        <v>#DIV/0!</v>
      </c>
    </row>
    <row r="291" spans="1:20" s="37" customFormat="1" ht="12" x14ac:dyDescent="0.2">
      <c r="A291" s="56" t="s">
        <v>314</v>
      </c>
      <c r="B291" s="56" t="s">
        <v>126</v>
      </c>
      <c r="C291" s="56" t="s">
        <v>194</v>
      </c>
      <c r="D291" s="56" t="s">
        <v>378</v>
      </c>
      <c r="E291" s="56" t="s">
        <v>140</v>
      </c>
      <c r="F291" s="56" t="s">
        <v>194</v>
      </c>
      <c r="G291" s="132">
        <v>138</v>
      </c>
      <c r="H291" s="139">
        <v>63</v>
      </c>
      <c r="I291" s="29">
        <v>8611</v>
      </c>
      <c r="J291" s="29">
        <v>4327</v>
      </c>
      <c r="K291" s="29">
        <v>7490</v>
      </c>
      <c r="L291" s="29">
        <v>3652</v>
      </c>
      <c r="M291" s="51">
        <f t="shared" si="22"/>
        <v>0.8698176750667751</v>
      </c>
      <c r="N291" s="51">
        <f t="shared" si="23"/>
        <v>0.84400277328403051</v>
      </c>
      <c r="O291" s="29">
        <v>247000</v>
      </c>
      <c r="P291" s="29">
        <v>123600</v>
      </c>
      <c r="Q291" s="29">
        <v>7446</v>
      </c>
      <c r="R291" s="29">
        <v>14094</v>
      </c>
      <c r="S291" s="49">
        <f t="shared" si="24"/>
        <v>3.014574898785425E-2</v>
      </c>
      <c r="T291" s="49">
        <f t="shared" si="25"/>
        <v>0.11402912621359224</v>
      </c>
    </row>
    <row r="292" spans="1:20" s="37" customFormat="1" ht="12" x14ac:dyDescent="0.2">
      <c r="A292" s="56" t="s">
        <v>314</v>
      </c>
      <c r="B292" s="56" t="s">
        <v>126</v>
      </c>
      <c r="C292" s="56" t="s">
        <v>194</v>
      </c>
      <c r="D292" s="56" t="s">
        <v>347</v>
      </c>
      <c r="E292" s="56" t="s">
        <v>128</v>
      </c>
      <c r="F292" s="56" t="s">
        <v>194</v>
      </c>
      <c r="G292" s="132">
        <v>4</v>
      </c>
      <c r="H292" s="138"/>
      <c r="I292" s="29">
        <v>36</v>
      </c>
      <c r="J292" s="58"/>
      <c r="K292" s="29">
        <v>16</v>
      </c>
      <c r="L292" s="58"/>
      <c r="M292" s="51">
        <f t="shared" si="22"/>
        <v>0.44444444444444442</v>
      </c>
      <c r="N292" s="51" t="e">
        <f t="shared" si="23"/>
        <v>#DIV/0!</v>
      </c>
      <c r="O292" s="29">
        <v>5380</v>
      </c>
      <c r="P292" s="58"/>
      <c r="Q292" s="29">
        <v>1750</v>
      </c>
      <c r="R292" s="58"/>
      <c r="S292" s="49">
        <f t="shared" si="24"/>
        <v>0.32527881040892193</v>
      </c>
      <c r="T292" s="49" t="e">
        <f t="shared" si="25"/>
        <v>#DIV/0!</v>
      </c>
    </row>
    <row r="293" spans="1:20" s="37" customFormat="1" ht="12" x14ac:dyDescent="0.2">
      <c r="A293" s="56" t="s">
        <v>314</v>
      </c>
      <c r="B293" s="56" t="s">
        <v>126</v>
      </c>
      <c r="C293" s="56" t="s">
        <v>194</v>
      </c>
      <c r="D293" s="56" t="s">
        <v>349</v>
      </c>
      <c r="E293" s="56" t="s">
        <v>130</v>
      </c>
      <c r="F293" s="56" t="s">
        <v>194</v>
      </c>
      <c r="G293" s="132">
        <v>12</v>
      </c>
      <c r="H293" s="138"/>
      <c r="I293" s="29">
        <v>198</v>
      </c>
      <c r="J293" s="58"/>
      <c r="K293" s="29">
        <v>19</v>
      </c>
      <c r="L293" s="58"/>
      <c r="M293" s="51">
        <f t="shared" si="22"/>
        <v>9.5959595959595953E-2</v>
      </c>
      <c r="N293" s="51" t="e">
        <f t="shared" si="23"/>
        <v>#DIV/0!</v>
      </c>
      <c r="O293" s="29">
        <v>40035</v>
      </c>
      <c r="P293" s="58"/>
      <c r="Q293" s="29">
        <v>1040</v>
      </c>
      <c r="R293" s="58"/>
      <c r="S293" s="49">
        <f t="shared" si="24"/>
        <v>2.5977269888847257E-2</v>
      </c>
      <c r="T293" s="49" t="e">
        <f t="shared" si="25"/>
        <v>#DIV/0!</v>
      </c>
    </row>
    <row r="294" spans="1:20" s="37" customFormat="1" ht="12" x14ac:dyDescent="0.2">
      <c r="A294" s="56" t="s">
        <v>314</v>
      </c>
      <c r="B294" s="56" t="s">
        <v>126</v>
      </c>
      <c r="C294" s="56" t="s">
        <v>194</v>
      </c>
      <c r="D294" s="56" t="s">
        <v>470</v>
      </c>
      <c r="E294" s="56" t="s">
        <v>167</v>
      </c>
      <c r="F294" s="56" t="s">
        <v>194</v>
      </c>
      <c r="G294" s="132">
        <v>1</v>
      </c>
      <c r="H294" s="138"/>
      <c r="I294" s="29">
        <v>9</v>
      </c>
      <c r="J294" s="58"/>
      <c r="K294" s="29">
        <v>9</v>
      </c>
      <c r="L294" s="58"/>
      <c r="M294" s="51">
        <f t="shared" si="22"/>
        <v>1</v>
      </c>
      <c r="N294" s="51" t="e">
        <f t="shared" si="23"/>
        <v>#DIV/0!</v>
      </c>
      <c r="O294" s="29">
        <v>1345</v>
      </c>
      <c r="P294" s="58"/>
      <c r="Q294" s="29">
        <v>90</v>
      </c>
      <c r="R294" s="58"/>
      <c r="S294" s="49">
        <f t="shared" si="24"/>
        <v>6.6914498141263934E-2</v>
      </c>
      <c r="T294" s="49" t="e">
        <f t="shared" si="25"/>
        <v>#DIV/0!</v>
      </c>
    </row>
    <row r="295" spans="1:20" s="37" customFormat="1" ht="12" x14ac:dyDescent="0.2">
      <c r="A295" s="56" t="s">
        <v>366</v>
      </c>
      <c r="B295" s="56" t="s">
        <v>147</v>
      </c>
      <c r="C295" s="56" t="s">
        <v>194</v>
      </c>
      <c r="D295" s="56" t="s">
        <v>229</v>
      </c>
      <c r="E295" s="56" t="s">
        <v>8</v>
      </c>
      <c r="F295" s="56" t="s">
        <v>194</v>
      </c>
      <c r="G295" s="132">
        <v>1</v>
      </c>
      <c r="H295" s="138"/>
      <c r="I295" s="29">
        <v>180</v>
      </c>
      <c r="J295" s="58"/>
      <c r="K295" s="29">
        <v>171</v>
      </c>
      <c r="L295" s="58"/>
      <c r="M295" s="51">
        <f t="shared" si="22"/>
        <v>0.95</v>
      </c>
      <c r="N295" s="51" t="e">
        <f t="shared" si="23"/>
        <v>#DIV/0!</v>
      </c>
      <c r="O295" s="29">
        <v>3825</v>
      </c>
      <c r="P295" s="58"/>
      <c r="Q295" s="29">
        <v>0</v>
      </c>
      <c r="R295" s="58"/>
      <c r="S295" s="49">
        <f t="shared" si="24"/>
        <v>0</v>
      </c>
      <c r="T295" s="49" t="e">
        <f t="shared" si="25"/>
        <v>#DIV/0!</v>
      </c>
    </row>
    <row r="296" spans="1:20" s="37" customFormat="1" ht="12" x14ac:dyDescent="0.2">
      <c r="A296" s="56" t="s">
        <v>366</v>
      </c>
      <c r="B296" s="56" t="s">
        <v>147</v>
      </c>
      <c r="C296" s="56" t="s">
        <v>194</v>
      </c>
      <c r="D296" s="56" t="s">
        <v>222</v>
      </c>
      <c r="E296" s="56" t="s">
        <v>1</v>
      </c>
      <c r="F296" s="56" t="s">
        <v>194</v>
      </c>
      <c r="G296" s="132">
        <v>317</v>
      </c>
      <c r="H296" s="139">
        <v>107</v>
      </c>
      <c r="I296" s="29">
        <v>15337</v>
      </c>
      <c r="J296" s="29">
        <v>5139</v>
      </c>
      <c r="K296" s="29">
        <v>9695</v>
      </c>
      <c r="L296" s="29">
        <v>3149</v>
      </c>
      <c r="M296" s="51">
        <f t="shared" ref="M296:M327" si="26">K296/I296</f>
        <v>0.63213144682793243</v>
      </c>
      <c r="N296" s="51">
        <f t="shared" ref="N296:N327" si="27">L296/J296</f>
        <v>0.61276512940260752</v>
      </c>
      <c r="O296" s="29">
        <v>125978</v>
      </c>
      <c r="P296" s="29">
        <v>52062</v>
      </c>
      <c r="Q296" s="29">
        <v>0</v>
      </c>
      <c r="R296" s="29">
        <v>0</v>
      </c>
      <c r="S296" s="49">
        <f t="shared" si="24"/>
        <v>0</v>
      </c>
      <c r="T296" s="49">
        <f t="shared" si="25"/>
        <v>0</v>
      </c>
    </row>
    <row r="297" spans="1:20" s="37" customFormat="1" ht="12" x14ac:dyDescent="0.2">
      <c r="A297" s="56" t="s">
        <v>366</v>
      </c>
      <c r="B297" s="56" t="s">
        <v>147</v>
      </c>
      <c r="C297" s="56" t="s">
        <v>194</v>
      </c>
      <c r="D297" s="56" t="s">
        <v>361</v>
      </c>
      <c r="E297" s="56" t="s">
        <v>142</v>
      </c>
      <c r="F297" s="56" t="s">
        <v>194</v>
      </c>
      <c r="G297" s="132">
        <v>1056</v>
      </c>
      <c r="H297" s="139">
        <v>470</v>
      </c>
      <c r="I297" s="29">
        <v>51202</v>
      </c>
      <c r="J297" s="29">
        <v>23114</v>
      </c>
      <c r="K297" s="29">
        <v>35238</v>
      </c>
      <c r="L297" s="29">
        <v>16342</v>
      </c>
      <c r="M297" s="51">
        <f t="shared" si="26"/>
        <v>0.68821530408968401</v>
      </c>
      <c r="N297" s="51">
        <f t="shared" si="27"/>
        <v>0.70701739205676217</v>
      </c>
      <c r="O297" s="29">
        <v>361257</v>
      </c>
      <c r="P297" s="29">
        <v>221889</v>
      </c>
      <c r="Q297" s="29">
        <v>0</v>
      </c>
      <c r="R297" s="29">
        <v>0</v>
      </c>
      <c r="S297" s="49">
        <f t="shared" si="24"/>
        <v>0</v>
      </c>
      <c r="T297" s="49">
        <f t="shared" si="25"/>
        <v>0</v>
      </c>
    </row>
    <row r="298" spans="1:20" s="37" customFormat="1" ht="12" x14ac:dyDescent="0.2">
      <c r="A298" s="56" t="s">
        <v>366</v>
      </c>
      <c r="B298" s="56" t="s">
        <v>147</v>
      </c>
      <c r="C298" s="56" t="s">
        <v>194</v>
      </c>
      <c r="D298" s="56" t="s">
        <v>224</v>
      </c>
      <c r="E298" s="56" t="s">
        <v>3</v>
      </c>
      <c r="F298" s="56" t="s">
        <v>194</v>
      </c>
      <c r="G298" s="132">
        <v>3261</v>
      </c>
      <c r="H298" s="139">
        <v>1206</v>
      </c>
      <c r="I298" s="29">
        <v>568451</v>
      </c>
      <c r="J298" s="29">
        <v>209334</v>
      </c>
      <c r="K298" s="29">
        <v>468801</v>
      </c>
      <c r="L298" s="29">
        <v>178947</v>
      </c>
      <c r="M298" s="51">
        <f t="shared" si="26"/>
        <v>0.82469905057779824</v>
      </c>
      <c r="N298" s="51">
        <f t="shared" si="27"/>
        <v>0.8548396342686807</v>
      </c>
      <c r="O298" s="29">
        <v>27363318</v>
      </c>
      <c r="P298" s="29">
        <v>9499216</v>
      </c>
      <c r="Q298" s="29">
        <v>237056</v>
      </c>
      <c r="R298" s="29">
        <v>118511</v>
      </c>
      <c r="S298" s="49">
        <f t="shared" si="24"/>
        <v>8.6632768730751149E-3</v>
      </c>
      <c r="T298" s="49">
        <f t="shared" si="25"/>
        <v>1.2475871692990243E-2</v>
      </c>
    </row>
    <row r="299" spans="1:20" s="37" customFormat="1" ht="12" x14ac:dyDescent="0.2">
      <c r="A299" s="56" t="s">
        <v>366</v>
      </c>
      <c r="B299" s="56" t="s">
        <v>147</v>
      </c>
      <c r="C299" s="56" t="s">
        <v>194</v>
      </c>
      <c r="D299" s="56" t="s">
        <v>228</v>
      </c>
      <c r="E299" s="56" t="s">
        <v>7</v>
      </c>
      <c r="F299" s="56" t="s">
        <v>194</v>
      </c>
      <c r="G299" s="132">
        <v>1738</v>
      </c>
      <c r="H299" s="139">
        <v>437</v>
      </c>
      <c r="I299" s="29">
        <v>305478</v>
      </c>
      <c r="J299" s="29">
        <v>76864</v>
      </c>
      <c r="K299" s="29">
        <v>238532</v>
      </c>
      <c r="L299" s="29">
        <v>69099</v>
      </c>
      <c r="M299" s="51">
        <f t="shared" si="26"/>
        <v>0.78084837533308449</v>
      </c>
      <c r="N299" s="51">
        <f t="shared" si="27"/>
        <v>0.89897741465445458</v>
      </c>
      <c r="O299" s="29">
        <v>12615483</v>
      </c>
      <c r="P299" s="29">
        <v>3910612</v>
      </c>
      <c r="Q299" s="29">
        <v>10749</v>
      </c>
      <c r="R299" s="29">
        <v>4762</v>
      </c>
      <c r="S299" s="49">
        <f t="shared" si="24"/>
        <v>8.5204823311164544E-4</v>
      </c>
      <c r="T299" s="49">
        <f t="shared" si="25"/>
        <v>1.2177122148656016E-3</v>
      </c>
    </row>
    <row r="300" spans="1:20" s="37" customFormat="1" ht="12" x14ac:dyDescent="0.2">
      <c r="A300" s="56" t="s">
        <v>366</v>
      </c>
      <c r="B300" s="56" t="s">
        <v>147</v>
      </c>
      <c r="C300" s="56" t="s">
        <v>194</v>
      </c>
      <c r="D300" s="56" t="s">
        <v>227</v>
      </c>
      <c r="E300" s="56" t="s">
        <v>6</v>
      </c>
      <c r="F300" s="56" t="s">
        <v>194</v>
      </c>
      <c r="G300" s="132">
        <v>3</v>
      </c>
      <c r="H300" s="138"/>
      <c r="I300" s="29">
        <v>456</v>
      </c>
      <c r="J300" s="58"/>
      <c r="K300" s="29">
        <v>429</v>
      </c>
      <c r="L300" s="58"/>
      <c r="M300" s="51">
        <f t="shared" si="26"/>
        <v>0.94078947368421051</v>
      </c>
      <c r="N300" s="51" t="e">
        <f t="shared" si="27"/>
        <v>#DIV/0!</v>
      </c>
      <c r="O300" s="29">
        <v>25312</v>
      </c>
      <c r="P300" s="58"/>
      <c r="Q300" s="29">
        <v>373</v>
      </c>
      <c r="R300" s="58"/>
      <c r="S300" s="49">
        <f t="shared" si="24"/>
        <v>1.4736093552465234E-2</v>
      </c>
      <c r="T300" s="49" t="e">
        <f t="shared" si="25"/>
        <v>#DIV/0!</v>
      </c>
    </row>
    <row r="301" spans="1:20" s="37" customFormat="1" ht="12" x14ac:dyDescent="0.2">
      <c r="A301" s="56" t="s">
        <v>366</v>
      </c>
      <c r="B301" s="56" t="s">
        <v>147</v>
      </c>
      <c r="C301" s="56" t="s">
        <v>194</v>
      </c>
      <c r="D301" s="56" t="s">
        <v>226</v>
      </c>
      <c r="E301" s="56" t="s">
        <v>5</v>
      </c>
      <c r="F301" s="56" t="s">
        <v>194</v>
      </c>
      <c r="G301" s="132">
        <v>193</v>
      </c>
      <c r="H301" s="138"/>
      <c r="I301" s="29">
        <v>31958</v>
      </c>
      <c r="J301" s="58"/>
      <c r="K301" s="29">
        <v>19568</v>
      </c>
      <c r="L301" s="58"/>
      <c r="M301" s="51">
        <f t="shared" si="26"/>
        <v>0.612303648538707</v>
      </c>
      <c r="N301" s="51" t="e">
        <f t="shared" si="27"/>
        <v>#DIV/0!</v>
      </c>
      <c r="O301" s="29">
        <v>2762709</v>
      </c>
      <c r="P301" s="58"/>
      <c r="Q301" s="29">
        <v>593</v>
      </c>
      <c r="R301" s="58"/>
      <c r="S301" s="49">
        <f t="shared" si="24"/>
        <v>2.1464439432455608E-4</v>
      </c>
      <c r="T301" s="49" t="e">
        <f t="shared" si="25"/>
        <v>#DIV/0!</v>
      </c>
    </row>
    <row r="302" spans="1:20" s="37" customFormat="1" ht="12" x14ac:dyDescent="0.2">
      <c r="A302" s="56" t="s">
        <v>222</v>
      </c>
      <c r="B302" s="56" t="s">
        <v>1</v>
      </c>
      <c r="C302" s="56" t="s">
        <v>194</v>
      </c>
      <c r="D302" s="56" t="s">
        <v>301</v>
      </c>
      <c r="E302" s="56" t="s">
        <v>80</v>
      </c>
      <c r="F302" s="56" t="s">
        <v>194</v>
      </c>
      <c r="G302" s="132">
        <v>222</v>
      </c>
      <c r="H302" s="139">
        <v>39</v>
      </c>
      <c r="I302" s="29">
        <v>11126</v>
      </c>
      <c r="J302" s="29">
        <v>2244</v>
      </c>
      <c r="K302" s="29">
        <v>7609</v>
      </c>
      <c r="L302" s="29">
        <v>1216</v>
      </c>
      <c r="M302" s="51">
        <f t="shared" si="26"/>
        <v>0.68389358259931687</v>
      </c>
      <c r="N302" s="51">
        <f t="shared" si="27"/>
        <v>0.54188948306595364</v>
      </c>
      <c r="O302" s="29">
        <v>73533</v>
      </c>
      <c r="P302" s="29">
        <v>0</v>
      </c>
      <c r="Q302" s="29">
        <v>0</v>
      </c>
      <c r="R302" s="29">
        <v>0</v>
      </c>
      <c r="S302" s="49">
        <f t="shared" si="24"/>
        <v>0</v>
      </c>
      <c r="T302" s="49" t="e">
        <f t="shared" si="25"/>
        <v>#DIV/0!</v>
      </c>
    </row>
    <row r="303" spans="1:20" s="37" customFormat="1" ht="12" x14ac:dyDescent="0.2">
      <c r="A303" s="56" t="s">
        <v>222</v>
      </c>
      <c r="B303" s="56" t="s">
        <v>1</v>
      </c>
      <c r="C303" s="56" t="s">
        <v>194</v>
      </c>
      <c r="D303" s="56" t="s">
        <v>369</v>
      </c>
      <c r="E303" s="56" t="s">
        <v>150</v>
      </c>
      <c r="F303" s="56" t="s">
        <v>194</v>
      </c>
      <c r="G303" s="132">
        <v>239</v>
      </c>
      <c r="H303" s="139">
        <v>90</v>
      </c>
      <c r="I303" s="29">
        <v>11741</v>
      </c>
      <c r="J303" s="29">
        <v>4323</v>
      </c>
      <c r="K303" s="29">
        <v>8085</v>
      </c>
      <c r="L303" s="29">
        <v>2649</v>
      </c>
      <c r="M303" s="51">
        <f t="shared" si="26"/>
        <v>0.68861255429690826</v>
      </c>
      <c r="N303" s="51">
        <f t="shared" si="27"/>
        <v>0.61276891047883419</v>
      </c>
      <c r="O303" s="29">
        <v>116114</v>
      </c>
      <c r="P303" s="29">
        <v>41469</v>
      </c>
      <c r="Q303" s="29">
        <v>1506</v>
      </c>
      <c r="R303" s="29">
        <v>0</v>
      </c>
      <c r="S303" s="49">
        <f t="shared" si="24"/>
        <v>1.2970012229360801E-2</v>
      </c>
      <c r="T303" s="49">
        <f t="shared" si="25"/>
        <v>0</v>
      </c>
    </row>
    <row r="304" spans="1:20" s="37" customFormat="1" ht="12" x14ac:dyDescent="0.2">
      <c r="A304" s="56" t="s">
        <v>222</v>
      </c>
      <c r="B304" s="56" t="s">
        <v>1</v>
      </c>
      <c r="C304" s="56" t="s">
        <v>194</v>
      </c>
      <c r="D304" s="56" t="s">
        <v>366</v>
      </c>
      <c r="E304" s="56" t="s">
        <v>147</v>
      </c>
      <c r="F304" s="56" t="s">
        <v>194</v>
      </c>
      <c r="G304" s="132">
        <v>317</v>
      </c>
      <c r="H304" s="139">
        <v>106</v>
      </c>
      <c r="I304" s="29">
        <v>15306</v>
      </c>
      <c r="J304" s="29">
        <v>5088</v>
      </c>
      <c r="K304" s="29">
        <v>9628</v>
      </c>
      <c r="L304" s="29">
        <v>3183</v>
      </c>
      <c r="M304" s="51">
        <f t="shared" si="26"/>
        <v>0.62903436560825821</v>
      </c>
      <c r="N304" s="51">
        <f t="shared" si="27"/>
        <v>0.62558962264150941</v>
      </c>
      <c r="O304" s="29">
        <v>127077</v>
      </c>
      <c r="P304" s="29">
        <v>52764</v>
      </c>
      <c r="Q304" s="29">
        <v>0</v>
      </c>
      <c r="R304" s="29">
        <v>0</v>
      </c>
      <c r="S304" s="49">
        <f t="shared" si="24"/>
        <v>0</v>
      </c>
      <c r="T304" s="49">
        <f t="shared" si="25"/>
        <v>0</v>
      </c>
    </row>
    <row r="305" spans="1:20" s="37" customFormat="1" ht="12" x14ac:dyDescent="0.2">
      <c r="A305" s="56" t="s">
        <v>222</v>
      </c>
      <c r="B305" s="56" t="s">
        <v>1</v>
      </c>
      <c r="C305" s="56" t="s">
        <v>194</v>
      </c>
      <c r="D305" s="56" t="s">
        <v>315</v>
      </c>
      <c r="E305" s="56" t="s">
        <v>96</v>
      </c>
      <c r="F305" s="56" t="s">
        <v>194</v>
      </c>
      <c r="G305" s="132">
        <v>6</v>
      </c>
      <c r="H305" s="138"/>
      <c r="I305" s="29">
        <v>984</v>
      </c>
      <c r="J305" s="58"/>
      <c r="K305" s="29">
        <v>696</v>
      </c>
      <c r="L305" s="58"/>
      <c r="M305" s="51">
        <f t="shared" si="26"/>
        <v>0.70731707317073167</v>
      </c>
      <c r="N305" s="51" t="e">
        <f t="shared" si="27"/>
        <v>#DIV/0!</v>
      </c>
      <c r="O305" s="29">
        <v>47831</v>
      </c>
      <c r="P305" s="58"/>
      <c r="Q305" s="29">
        <v>1146</v>
      </c>
      <c r="R305" s="58"/>
      <c r="S305" s="49">
        <f t="shared" si="24"/>
        <v>2.3959356902427297E-2</v>
      </c>
      <c r="T305" s="49" t="e">
        <f t="shared" si="25"/>
        <v>#DIV/0!</v>
      </c>
    </row>
    <row r="306" spans="1:20" s="37" customFormat="1" ht="12" x14ac:dyDescent="0.2">
      <c r="A306" s="56" t="s">
        <v>222</v>
      </c>
      <c r="B306" s="56" t="s">
        <v>1</v>
      </c>
      <c r="C306" s="56" t="s">
        <v>194</v>
      </c>
      <c r="D306" s="56" t="s">
        <v>361</v>
      </c>
      <c r="E306" s="56" t="s">
        <v>142</v>
      </c>
      <c r="F306" s="56" t="s">
        <v>194</v>
      </c>
      <c r="G306" s="132">
        <v>18</v>
      </c>
      <c r="H306" s="139">
        <v>85</v>
      </c>
      <c r="I306" s="29">
        <v>900</v>
      </c>
      <c r="J306" s="29">
        <v>4214</v>
      </c>
      <c r="K306" s="29">
        <v>746</v>
      </c>
      <c r="L306" s="29">
        <v>3243</v>
      </c>
      <c r="M306" s="51">
        <f t="shared" si="26"/>
        <v>0.8288888888888889</v>
      </c>
      <c r="N306" s="51">
        <f t="shared" si="27"/>
        <v>0.76957759848125296</v>
      </c>
      <c r="O306" s="29">
        <v>21900</v>
      </c>
      <c r="P306" s="29">
        <v>106500</v>
      </c>
      <c r="Q306" s="29">
        <v>0</v>
      </c>
      <c r="R306" s="29">
        <v>0</v>
      </c>
      <c r="S306" s="49">
        <f t="shared" si="24"/>
        <v>0</v>
      </c>
      <c r="T306" s="49">
        <f t="shared" si="25"/>
        <v>0</v>
      </c>
    </row>
    <row r="307" spans="1:20" s="37" customFormat="1" ht="12" x14ac:dyDescent="0.2">
      <c r="A307" s="56" t="s">
        <v>222</v>
      </c>
      <c r="B307" s="56" t="s">
        <v>1</v>
      </c>
      <c r="C307" s="56" t="s">
        <v>194</v>
      </c>
      <c r="D307" s="56" t="s">
        <v>227</v>
      </c>
      <c r="E307" s="56" t="s">
        <v>6</v>
      </c>
      <c r="F307" s="56" t="s">
        <v>194</v>
      </c>
      <c r="G307" s="132">
        <v>14</v>
      </c>
      <c r="H307" s="139">
        <v>3</v>
      </c>
      <c r="I307" s="29">
        <v>2356</v>
      </c>
      <c r="J307" s="29">
        <v>492</v>
      </c>
      <c r="K307" s="29">
        <v>2056</v>
      </c>
      <c r="L307" s="29">
        <v>368</v>
      </c>
      <c r="M307" s="51">
        <f t="shared" si="26"/>
        <v>0.87266553480475384</v>
      </c>
      <c r="N307" s="51">
        <f t="shared" si="27"/>
        <v>0.74796747967479671</v>
      </c>
      <c r="O307" s="29">
        <v>105436</v>
      </c>
      <c r="P307" s="29">
        <v>38719</v>
      </c>
      <c r="Q307" s="29">
        <v>3257</v>
      </c>
      <c r="R307" s="29">
        <v>125</v>
      </c>
      <c r="S307" s="49">
        <f t="shared" si="24"/>
        <v>3.0890777343601804E-2</v>
      </c>
      <c r="T307" s="49">
        <f t="shared" si="25"/>
        <v>3.2283891629432578E-3</v>
      </c>
    </row>
    <row r="308" spans="1:20" s="37" customFormat="1" ht="12" x14ac:dyDescent="0.2">
      <c r="A308" s="56" t="s">
        <v>222</v>
      </c>
      <c r="B308" s="56" t="s">
        <v>1</v>
      </c>
      <c r="C308" s="56" t="s">
        <v>194</v>
      </c>
      <c r="D308" s="56" t="s">
        <v>226</v>
      </c>
      <c r="E308" s="56" t="s">
        <v>5</v>
      </c>
      <c r="F308" s="56" t="s">
        <v>194</v>
      </c>
      <c r="G308" s="132">
        <v>570</v>
      </c>
      <c r="H308" s="139">
        <v>115</v>
      </c>
      <c r="I308" s="29">
        <v>94624</v>
      </c>
      <c r="J308" s="29">
        <v>20516</v>
      </c>
      <c r="K308" s="29">
        <v>65305</v>
      </c>
      <c r="L308" s="29">
        <v>17091</v>
      </c>
      <c r="M308" s="51">
        <f t="shared" si="26"/>
        <v>0.69015260399053091</v>
      </c>
      <c r="N308" s="51">
        <f t="shared" si="27"/>
        <v>0.83305712614544747</v>
      </c>
      <c r="O308" s="29">
        <v>5103813</v>
      </c>
      <c r="P308" s="29">
        <v>461347</v>
      </c>
      <c r="Q308" s="29">
        <v>271467</v>
      </c>
      <c r="R308" s="29">
        <v>24756</v>
      </c>
      <c r="S308" s="49">
        <f t="shared" si="24"/>
        <v>5.318905688746825E-2</v>
      </c>
      <c r="T308" s="49">
        <f t="shared" si="25"/>
        <v>5.366026006455011E-2</v>
      </c>
    </row>
    <row r="309" spans="1:20" s="37" customFormat="1" ht="12" x14ac:dyDescent="0.2">
      <c r="A309" s="56" t="s">
        <v>222</v>
      </c>
      <c r="B309" s="56" t="s">
        <v>1</v>
      </c>
      <c r="C309" s="56" t="s">
        <v>194</v>
      </c>
      <c r="D309" s="56" t="s">
        <v>228</v>
      </c>
      <c r="E309" s="56" t="s">
        <v>7</v>
      </c>
      <c r="F309" s="56" t="s">
        <v>194</v>
      </c>
      <c r="G309" s="132">
        <v>2105</v>
      </c>
      <c r="H309" s="139">
        <v>630</v>
      </c>
      <c r="I309" s="29">
        <v>351962</v>
      </c>
      <c r="J309" s="29">
        <v>105390</v>
      </c>
      <c r="K309" s="29">
        <v>280105</v>
      </c>
      <c r="L309" s="29">
        <v>88055</v>
      </c>
      <c r="M309" s="51">
        <f t="shared" si="26"/>
        <v>0.79583875532017656</v>
      </c>
      <c r="N309" s="51">
        <f t="shared" si="27"/>
        <v>0.83551570357718952</v>
      </c>
      <c r="O309" s="29">
        <v>24008094</v>
      </c>
      <c r="P309" s="29">
        <v>7660669</v>
      </c>
      <c r="Q309" s="29">
        <v>948941</v>
      </c>
      <c r="R309" s="29">
        <v>652072</v>
      </c>
      <c r="S309" s="49">
        <f t="shared" si="24"/>
        <v>3.9525878230899959E-2</v>
      </c>
      <c r="T309" s="49">
        <f t="shared" si="25"/>
        <v>8.5119458887990065E-2</v>
      </c>
    </row>
    <row r="310" spans="1:20" s="37" customFormat="1" ht="12" x14ac:dyDescent="0.2">
      <c r="A310" s="56" t="s">
        <v>222</v>
      </c>
      <c r="B310" s="56" t="s">
        <v>1</v>
      </c>
      <c r="C310" s="56" t="s">
        <v>194</v>
      </c>
      <c r="D310" s="56" t="s">
        <v>224</v>
      </c>
      <c r="E310" s="56" t="s">
        <v>3</v>
      </c>
      <c r="F310" s="56" t="s">
        <v>194</v>
      </c>
      <c r="G310" s="132">
        <v>6481</v>
      </c>
      <c r="H310" s="139">
        <v>3095</v>
      </c>
      <c r="I310" s="29">
        <v>1061876</v>
      </c>
      <c r="J310" s="29">
        <v>512946</v>
      </c>
      <c r="K310" s="29">
        <v>894891</v>
      </c>
      <c r="L310" s="29">
        <v>382742</v>
      </c>
      <c r="M310" s="51">
        <f t="shared" si="26"/>
        <v>0.84274529229401551</v>
      </c>
      <c r="N310" s="51">
        <f t="shared" si="27"/>
        <v>0.74616431359246393</v>
      </c>
      <c r="O310" s="29">
        <v>54912114</v>
      </c>
      <c r="P310" s="29">
        <v>29230507</v>
      </c>
      <c r="Q310" s="29">
        <v>6958099</v>
      </c>
      <c r="R310" s="29">
        <v>2858040</v>
      </c>
      <c r="S310" s="49">
        <f t="shared" si="24"/>
        <v>0.12671336965828706</v>
      </c>
      <c r="T310" s="49">
        <f t="shared" si="25"/>
        <v>9.777592978459114E-2</v>
      </c>
    </row>
    <row r="311" spans="1:20" s="37" customFormat="1" ht="12" x14ac:dyDescent="0.2">
      <c r="A311" s="56" t="s">
        <v>222</v>
      </c>
      <c r="B311" s="56" t="s">
        <v>1</v>
      </c>
      <c r="C311" s="56" t="s">
        <v>194</v>
      </c>
      <c r="D311" s="56" t="s">
        <v>345</v>
      </c>
      <c r="E311" s="56" t="s">
        <v>125</v>
      </c>
      <c r="F311" s="56" t="s">
        <v>194</v>
      </c>
      <c r="G311" s="132">
        <v>1</v>
      </c>
      <c r="H311" s="138"/>
      <c r="I311" s="29">
        <v>0</v>
      </c>
      <c r="J311" s="58"/>
      <c r="K311" s="29">
        <v>0</v>
      </c>
      <c r="L311" s="58"/>
      <c r="M311" s="51" t="e">
        <f t="shared" si="26"/>
        <v>#DIV/0!</v>
      </c>
      <c r="N311" s="51" t="e">
        <f t="shared" si="27"/>
        <v>#DIV/0!</v>
      </c>
      <c r="O311" s="29">
        <v>24000</v>
      </c>
      <c r="P311" s="58"/>
      <c r="Q311" s="29">
        <v>7</v>
      </c>
      <c r="R311" s="58"/>
      <c r="S311" s="49">
        <f t="shared" si="24"/>
        <v>2.9166666666666669E-4</v>
      </c>
      <c r="T311" s="49" t="e">
        <f t="shared" si="25"/>
        <v>#DIV/0!</v>
      </c>
    </row>
    <row r="312" spans="1:20" s="37" customFormat="1" ht="12" x14ac:dyDescent="0.2">
      <c r="A312" s="56" t="s">
        <v>222</v>
      </c>
      <c r="B312" s="56" t="s">
        <v>1</v>
      </c>
      <c r="C312" s="56" t="s">
        <v>194</v>
      </c>
      <c r="D312" s="56" t="s">
        <v>375</v>
      </c>
      <c r="E312" s="56" t="s">
        <v>157</v>
      </c>
      <c r="F312" s="56" t="s">
        <v>194</v>
      </c>
      <c r="G312" s="133"/>
      <c r="H312" s="139">
        <v>1</v>
      </c>
      <c r="I312" s="58"/>
      <c r="J312" s="29">
        <v>144</v>
      </c>
      <c r="K312" s="58"/>
      <c r="L312" s="29">
        <v>97</v>
      </c>
      <c r="M312" s="51" t="e">
        <f t="shared" si="26"/>
        <v>#DIV/0!</v>
      </c>
      <c r="N312" s="51">
        <f t="shared" si="27"/>
        <v>0.67361111111111116</v>
      </c>
      <c r="O312" s="58"/>
      <c r="P312" s="29">
        <v>3542</v>
      </c>
      <c r="Q312" s="58"/>
      <c r="R312" s="29">
        <v>0</v>
      </c>
      <c r="S312" s="49" t="e">
        <f t="shared" si="24"/>
        <v>#DIV/0!</v>
      </c>
      <c r="T312" s="49">
        <f t="shared" si="25"/>
        <v>0</v>
      </c>
    </row>
    <row r="313" spans="1:20" s="37" customFormat="1" ht="12" x14ac:dyDescent="0.2">
      <c r="A313" s="56" t="s">
        <v>222</v>
      </c>
      <c r="B313" s="56" t="s">
        <v>1</v>
      </c>
      <c r="C313" s="56" t="s">
        <v>194</v>
      </c>
      <c r="D313" s="56" t="s">
        <v>368</v>
      </c>
      <c r="E313" s="56" t="s">
        <v>149</v>
      </c>
      <c r="F313" s="56" t="s">
        <v>194</v>
      </c>
      <c r="G313" s="132">
        <v>1</v>
      </c>
      <c r="H313" s="138"/>
      <c r="I313" s="29">
        <v>0</v>
      </c>
      <c r="J313" s="58"/>
      <c r="K313" s="29">
        <v>0</v>
      </c>
      <c r="L313" s="58"/>
      <c r="M313" s="51" t="e">
        <f t="shared" si="26"/>
        <v>#DIV/0!</v>
      </c>
      <c r="N313" s="51" t="e">
        <f t="shared" si="27"/>
        <v>#DIV/0!</v>
      </c>
      <c r="O313" s="29">
        <v>15000</v>
      </c>
      <c r="P313" s="58"/>
      <c r="Q313" s="29">
        <v>2373</v>
      </c>
      <c r="R313" s="58"/>
      <c r="S313" s="49">
        <f t="shared" si="24"/>
        <v>0.15820000000000001</v>
      </c>
      <c r="T313" s="49" t="e">
        <f t="shared" si="25"/>
        <v>#DIV/0!</v>
      </c>
    </row>
    <row r="314" spans="1:20" s="37" customFormat="1" ht="12" x14ac:dyDescent="0.2">
      <c r="A314" s="56" t="s">
        <v>222</v>
      </c>
      <c r="B314" s="56" t="s">
        <v>1</v>
      </c>
      <c r="C314" s="56" t="s">
        <v>194</v>
      </c>
      <c r="D314" s="56" t="s">
        <v>229</v>
      </c>
      <c r="E314" s="56" t="s">
        <v>8</v>
      </c>
      <c r="F314" s="56" t="s">
        <v>194</v>
      </c>
      <c r="G314" s="132">
        <v>4</v>
      </c>
      <c r="H314" s="138"/>
      <c r="I314" s="29">
        <v>752</v>
      </c>
      <c r="J314" s="58"/>
      <c r="K314" s="29">
        <v>350</v>
      </c>
      <c r="L314" s="58"/>
      <c r="M314" s="51">
        <f t="shared" si="26"/>
        <v>0.46542553191489361</v>
      </c>
      <c r="N314" s="51" t="e">
        <f t="shared" si="27"/>
        <v>#DIV/0!</v>
      </c>
      <c r="O314" s="29">
        <v>0</v>
      </c>
      <c r="P314" s="58"/>
      <c r="Q314" s="29">
        <v>0</v>
      </c>
      <c r="R314" s="58"/>
      <c r="S314" s="49" t="e">
        <f t="shared" si="24"/>
        <v>#DIV/0!</v>
      </c>
      <c r="T314" s="49" t="e">
        <f t="shared" si="25"/>
        <v>#DIV/0!</v>
      </c>
    </row>
    <row r="315" spans="1:20" s="37" customFormat="1" ht="12" x14ac:dyDescent="0.2">
      <c r="A315" s="56" t="s">
        <v>222</v>
      </c>
      <c r="B315" s="56" t="s">
        <v>1</v>
      </c>
      <c r="C315" s="56" t="s">
        <v>194</v>
      </c>
      <c r="D315" s="56" t="s">
        <v>300</v>
      </c>
      <c r="E315" s="56" t="s">
        <v>79</v>
      </c>
      <c r="F315" s="56" t="s">
        <v>194</v>
      </c>
      <c r="G315" s="132">
        <v>269</v>
      </c>
      <c r="H315" s="139">
        <v>47</v>
      </c>
      <c r="I315" s="29">
        <v>49290</v>
      </c>
      <c r="J315" s="29">
        <v>8742</v>
      </c>
      <c r="K315" s="29">
        <v>41051</v>
      </c>
      <c r="L315" s="29">
        <v>7688</v>
      </c>
      <c r="M315" s="51">
        <f t="shared" si="26"/>
        <v>0.83284641915195778</v>
      </c>
      <c r="N315" s="51">
        <f t="shared" si="27"/>
        <v>0.87943262411347523</v>
      </c>
      <c r="O315" s="29">
        <v>1481788</v>
      </c>
      <c r="P315" s="29">
        <v>366800</v>
      </c>
      <c r="Q315" s="29">
        <v>576395</v>
      </c>
      <c r="R315" s="29">
        <v>134289</v>
      </c>
      <c r="S315" s="49">
        <f t="shared" si="24"/>
        <v>0.38898614376685464</v>
      </c>
      <c r="T315" s="49">
        <f t="shared" si="25"/>
        <v>0.36610959651035985</v>
      </c>
    </row>
    <row r="316" spans="1:20" s="37" customFormat="1" ht="12" x14ac:dyDescent="0.2">
      <c r="A316" s="56" t="s">
        <v>442</v>
      </c>
      <c r="B316" s="56" t="s">
        <v>441</v>
      </c>
      <c r="C316" s="56" t="s">
        <v>194</v>
      </c>
      <c r="D316" s="56" t="s">
        <v>301</v>
      </c>
      <c r="E316" s="56" t="s">
        <v>80</v>
      </c>
      <c r="F316" s="56" t="s">
        <v>194</v>
      </c>
      <c r="G316" s="132">
        <v>11</v>
      </c>
      <c r="H316" s="138"/>
      <c r="I316" s="29">
        <v>534</v>
      </c>
      <c r="J316" s="58"/>
      <c r="K316" s="29">
        <v>250</v>
      </c>
      <c r="L316" s="58"/>
      <c r="M316" s="51">
        <f t="shared" si="26"/>
        <v>0.46816479400749061</v>
      </c>
      <c r="N316" s="51" t="e">
        <f t="shared" si="27"/>
        <v>#DIV/0!</v>
      </c>
      <c r="O316" s="29">
        <v>0</v>
      </c>
      <c r="P316" s="58"/>
      <c r="Q316" s="29">
        <v>0</v>
      </c>
      <c r="R316" s="58"/>
      <c r="S316" s="49" t="e">
        <f t="shared" si="24"/>
        <v>#DIV/0!</v>
      </c>
      <c r="T316" s="49" t="e">
        <f t="shared" si="25"/>
        <v>#DIV/0!</v>
      </c>
    </row>
    <row r="317" spans="1:20" s="37" customFormat="1" ht="12" x14ac:dyDescent="0.2">
      <c r="A317" s="56" t="s">
        <v>442</v>
      </c>
      <c r="B317" s="56" t="s">
        <v>441</v>
      </c>
      <c r="C317" s="56" t="s">
        <v>194</v>
      </c>
      <c r="D317" s="56" t="s">
        <v>361</v>
      </c>
      <c r="E317" s="56" t="s">
        <v>142</v>
      </c>
      <c r="F317" s="56" t="s">
        <v>194</v>
      </c>
      <c r="G317" s="132">
        <v>149</v>
      </c>
      <c r="H317" s="139">
        <v>97</v>
      </c>
      <c r="I317" s="29">
        <v>6919</v>
      </c>
      <c r="J317" s="29">
        <v>4656</v>
      </c>
      <c r="K317" s="29">
        <v>4891</v>
      </c>
      <c r="L317" s="29">
        <v>2677</v>
      </c>
      <c r="M317" s="51">
        <f t="shared" si="26"/>
        <v>0.70689405983523634</v>
      </c>
      <c r="N317" s="51">
        <f t="shared" si="27"/>
        <v>0.57495704467353947</v>
      </c>
      <c r="O317" s="29">
        <v>47473</v>
      </c>
      <c r="P317" s="29">
        <v>0</v>
      </c>
      <c r="Q317" s="29">
        <v>0</v>
      </c>
      <c r="R317" s="29">
        <v>0</v>
      </c>
      <c r="S317" s="49">
        <f t="shared" si="24"/>
        <v>0</v>
      </c>
      <c r="T317" s="49" t="e">
        <f t="shared" si="25"/>
        <v>#DIV/0!</v>
      </c>
    </row>
    <row r="318" spans="1:20" s="37" customFormat="1" ht="12" x14ac:dyDescent="0.2">
      <c r="A318" s="56" t="s">
        <v>442</v>
      </c>
      <c r="B318" s="56" t="s">
        <v>441</v>
      </c>
      <c r="C318" s="56" t="s">
        <v>194</v>
      </c>
      <c r="D318" s="56" t="s">
        <v>368</v>
      </c>
      <c r="E318" s="56" t="s">
        <v>149</v>
      </c>
      <c r="F318" s="56" t="s">
        <v>194</v>
      </c>
      <c r="G318" s="132">
        <v>3</v>
      </c>
      <c r="H318" s="139">
        <v>19</v>
      </c>
      <c r="I318" s="29">
        <v>126</v>
      </c>
      <c r="J318" s="29">
        <v>798</v>
      </c>
      <c r="K318" s="29">
        <v>103</v>
      </c>
      <c r="L318" s="29">
        <v>339</v>
      </c>
      <c r="M318" s="51">
        <f t="shared" si="26"/>
        <v>0.81746031746031744</v>
      </c>
      <c r="N318" s="51">
        <f t="shared" si="27"/>
        <v>0.42481203007518797</v>
      </c>
      <c r="O318" s="29">
        <v>0</v>
      </c>
      <c r="P318" s="29">
        <v>0</v>
      </c>
      <c r="Q318" s="29">
        <v>0</v>
      </c>
      <c r="R318" s="29">
        <v>0</v>
      </c>
      <c r="S318" s="49" t="e">
        <f t="shared" si="24"/>
        <v>#DIV/0!</v>
      </c>
      <c r="T318" s="49" t="e">
        <f t="shared" si="25"/>
        <v>#DIV/0!</v>
      </c>
    </row>
    <row r="319" spans="1:20" s="37" customFormat="1" ht="12" x14ac:dyDescent="0.2">
      <c r="A319" s="56" t="s">
        <v>300</v>
      </c>
      <c r="B319" s="56" t="s">
        <v>79</v>
      </c>
      <c r="C319" s="56" t="s">
        <v>194</v>
      </c>
      <c r="D319" s="56" t="s">
        <v>222</v>
      </c>
      <c r="E319" s="56" t="s">
        <v>1</v>
      </c>
      <c r="F319" s="56" t="s">
        <v>194</v>
      </c>
      <c r="G319" s="132">
        <v>267</v>
      </c>
      <c r="H319" s="139">
        <v>48</v>
      </c>
      <c r="I319" s="29">
        <v>49594</v>
      </c>
      <c r="J319" s="29">
        <v>8912</v>
      </c>
      <c r="K319" s="29">
        <v>40105</v>
      </c>
      <c r="L319" s="29">
        <v>7758</v>
      </c>
      <c r="M319" s="51">
        <f t="shared" si="26"/>
        <v>0.80866637093196758</v>
      </c>
      <c r="N319" s="51">
        <f t="shared" si="27"/>
        <v>0.87051166965888693</v>
      </c>
      <c r="O319" s="29">
        <v>1274278</v>
      </c>
      <c r="P319" s="29">
        <v>385064</v>
      </c>
      <c r="Q319" s="29">
        <v>93340</v>
      </c>
      <c r="R319" s="29">
        <v>22081</v>
      </c>
      <c r="S319" s="49">
        <f t="shared" si="24"/>
        <v>7.3249322361368552E-2</v>
      </c>
      <c r="T319" s="49">
        <f t="shared" si="25"/>
        <v>5.7343714291650222E-2</v>
      </c>
    </row>
    <row r="320" spans="1:20" s="37" customFormat="1" ht="12" x14ac:dyDescent="0.2">
      <c r="A320" s="56" t="s">
        <v>300</v>
      </c>
      <c r="B320" s="56" t="s">
        <v>79</v>
      </c>
      <c r="C320" s="56" t="s">
        <v>194</v>
      </c>
      <c r="D320" s="56" t="s">
        <v>380</v>
      </c>
      <c r="E320" s="56" t="s">
        <v>160</v>
      </c>
      <c r="F320" s="56" t="s">
        <v>194</v>
      </c>
      <c r="G320" s="132">
        <v>908</v>
      </c>
      <c r="H320" s="139">
        <v>456</v>
      </c>
      <c r="I320" s="29">
        <v>28131</v>
      </c>
      <c r="J320" s="29">
        <v>19769</v>
      </c>
      <c r="K320" s="29">
        <v>23698</v>
      </c>
      <c r="L320" s="29">
        <v>16921</v>
      </c>
      <c r="M320" s="51">
        <f t="shared" si="26"/>
        <v>0.84241584017631799</v>
      </c>
      <c r="N320" s="51">
        <f t="shared" si="27"/>
        <v>0.85593606151044566</v>
      </c>
      <c r="O320" s="29">
        <v>968550</v>
      </c>
      <c r="P320" s="29">
        <v>677000</v>
      </c>
      <c r="Q320" s="29">
        <v>5193</v>
      </c>
      <c r="R320" s="29">
        <v>5837</v>
      </c>
      <c r="S320" s="49">
        <f t="shared" si="24"/>
        <v>5.3616230447576275E-3</v>
      </c>
      <c r="T320" s="49">
        <f t="shared" si="25"/>
        <v>8.6218611521418024E-3</v>
      </c>
    </row>
    <row r="321" spans="1:20" s="37" customFormat="1" ht="12" x14ac:dyDescent="0.2">
      <c r="A321" s="56" t="s">
        <v>300</v>
      </c>
      <c r="B321" s="56" t="s">
        <v>79</v>
      </c>
      <c r="C321" s="56" t="s">
        <v>194</v>
      </c>
      <c r="D321" s="56" t="s">
        <v>224</v>
      </c>
      <c r="E321" s="56" t="s">
        <v>3</v>
      </c>
      <c r="F321" s="56" t="s">
        <v>194</v>
      </c>
      <c r="G321" s="132">
        <v>4221</v>
      </c>
      <c r="H321" s="139">
        <v>1246</v>
      </c>
      <c r="I321" s="29">
        <v>737044</v>
      </c>
      <c r="J321" s="29">
        <v>212964</v>
      </c>
      <c r="K321" s="29">
        <v>621707</v>
      </c>
      <c r="L321" s="29">
        <v>201430</v>
      </c>
      <c r="M321" s="51">
        <f t="shared" si="26"/>
        <v>0.84351409142466394</v>
      </c>
      <c r="N321" s="51">
        <f t="shared" si="27"/>
        <v>0.94584061155876109</v>
      </c>
      <c r="O321" s="29">
        <v>34537006</v>
      </c>
      <c r="P321" s="29">
        <v>12010469</v>
      </c>
      <c r="Q321" s="29">
        <v>1430013</v>
      </c>
      <c r="R321" s="29">
        <v>539698</v>
      </c>
      <c r="S321" s="49">
        <f t="shared" si="24"/>
        <v>4.1405239353984533E-2</v>
      </c>
      <c r="T321" s="49">
        <f t="shared" si="25"/>
        <v>4.4935630740148447E-2</v>
      </c>
    </row>
    <row r="322" spans="1:20" s="37" customFormat="1" ht="12" x14ac:dyDescent="0.2">
      <c r="A322" s="56" t="s">
        <v>300</v>
      </c>
      <c r="B322" s="56" t="s">
        <v>79</v>
      </c>
      <c r="C322" s="56" t="s">
        <v>194</v>
      </c>
      <c r="D322" s="56" t="s">
        <v>301</v>
      </c>
      <c r="E322" s="56" t="s">
        <v>80</v>
      </c>
      <c r="F322" s="56" t="s">
        <v>194</v>
      </c>
      <c r="G322" s="132">
        <v>56</v>
      </c>
      <c r="H322" s="138"/>
      <c r="I322" s="29">
        <v>10512</v>
      </c>
      <c r="J322" s="58"/>
      <c r="K322" s="29">
        <v>6910</v>
      </c>
      <c r="L322" s="58"/>
      <c r="M322" s="51">
        <f t="shared" si="26"/>
        <v>0.65734398782343983</v>
      </c>
      <c r="N322" s="51" t="e">
        <f t="shared" si="27"/>
        <v>#DIV/0!</v>
      </c>
      <c r="O322" s="29">
        <v>0</v>
      </c>
      <c r="P322" s="58"/>
      <c r="Q322" s="29">
        <v>0</v>
      </c>
      <c r="R322" s="58"/>
      <c r="S322" s="49" t="e">
        <f t="shared" si="24"/>
        <v>#DIV/0!</v>
      </c>
      <c r="T322" s="49" t="e">
        <f t="shared" si="25"/>
        <v>#DIV/0!</v>
      </c>
    </row>
    <row r="323" spans="1:20" s="37" customFormat="1" ht="12" x14ac:dyDescent="0.2">
      <c r="A323" s="56" t="s">
        <v>300</v>
      </c>
      <c r="B323" s="56" t="s">
        <v>79</v>
      </c>
      <c r="C323" s="56" t="s">
        <v>194</v>
      </c>
      <c r="D323" s="56" t="s">
        <v>229</v>
      </c>
      <c r="E323" s="56" t="s">
        <v>8</v>
      </c>
      <c r="F323" s="56" t="s">
        <v>194</v>
      </c>
      <c r="G323" s="132">
        <v>300</v>
      </c>
      <c r="H323" s="139">
        <v>8</v>
      </c>
      <c r="I323" s="29">
        <v>56344</v>
      </c>
      <c r="J323" s="29">
        <v>1504</v>
      </c>
      <c r="K323" s="29">
        <v>46649</v>
      </c>
      <c r="L323" s="29">
        <v>1465</v>
      </c>
      <c r="M323" s="51">
        <f t="shared" si="26"/>
        <v>0.82793198920914379</v>
      </c>
      <c r="N323" s="51">
        <f t="shared" si="27"/>
        <v>0.97406914893617025</v>
      </c>
      <c r="O323" s="29">
        <v>0</v>
      </c>
      <c r="P323" s="29">
        <v>0</v>
      </c>
      <c r="Q323" s="29">
        <v>0</v>
      </c>
      <c r="R323" s="29">
        <v>0</v>
      </c>
      <c r="S323" s="49" t="e">
        <f t="shared" si="24"/>
        <v>#DIV/0!</v>
      </c>
      <c r="T323" s="49" t="e">
        <f t="shared" si="25"/>
        <v>#DIV/0!</v>
      </c>
    </row>
    <row r="324" spans="1:20" s="37" customFormat="1" ht="12" x14ac:dyDescent="0.2">
      <c r="A324" s="56" t="s">
        <v>300</v>
      </c>
      <c r="B324" s="56" t="s">
        <v>79</v>
      </c>
      <c r="C324" s="56" t="s">
        <v>194</v>
      </c>
      <c r="D324" s="56" t="s">
        <v>227</v>
      </c>
      <c r="E324" s="56" t="s">
        <v>6</v>
      </c>
      <c r="F324" s="56" t="s">
        <v>194</v>
      </c>
      <c r="G324" s="132">
        <v>897</v>
      </c>
      <c r="H324" s="139">
        <v>259</v>
      </c>
      <c r="I324" s="29">
        <v>153754</v>
      </c>
      <c r="J324" s="29">
        <v>44284</v>
      </c>
      <c r="K324" s="29">
        <v>120653</v>
      </c>
      <c r="L324" s="29">
        <v>40460</v>
      </c>
      <c r="M324" s="51">
        <f t="shared" si="26"/>
        <v>0.78471454401186314</v>
      </c>
      <c r="N324" s="51">
        <f t="shared" si="27"/>
        <v>0.91364827025562279</v>
      </c>
      <c r="O324" s="29">
        <v>12114037</v>
      </c>
      <c r="P324" s="29">
        <v>4256740</v>
      </c>
      <c r="Q324" s="29">
        <v>138916</v>
      </c>
      <c r="R324" s="29">
        <v>52231</v>
      </c>
      <c r="S324" s="49">
        <f t="shared" si="24"/>
        <v>1.1467358073943475E-2</v>
      </c>
      <c r="T324" s="49">
        <f t="shared" si="25"/>
        <v>1.2270187984232066E-2</v>
      </c>
    </row>
    <row r="325" spans="1:20" s="37" customFormat="1" ht="12" x14ac:dyDescent="0.2">
      <c r="A325" s="56" t="s">
        <v>300</v>
      </c>
      <c r="B325" s="56" t="s">
        <v>79</v>
      </c>
      <c r="C325" s="56" t="s">
        <v>194</v>
      </c>
      <c r="D325" s="56" t="s">
        <v>366</v>
      </c>
      <c r="E325" s="56" t="s">
        <v>147</v>
      </c>
      <c r="F325" s="56" t="s">
        <v>194</v>
      </c>
      <c r="G325" s="132">
        <v>1</v>
      </c>
      <c r="H325" s="138"/>
      <c r="I325" s="29">
        <v>140</v>
      </c>
      <c r="J325" s="58"/>
      <c r="K325" s="29">
        <v>140</v>
      </c>
      <c r="L325" s="58"/>
      <c r="M325" s="51">
        <f t="shared" si="26"/>
        <v>1</v>
      </c>
      <c r="N325" s="51" t="e">
        <f t="shared" si="27"/>
        <v>#DIV/0!</v>
      </c>
      <c r="O325" s="29">
        <v>17000</v>
      </c>
      <c r="P325" s="58"/>
      <c r="Q325" s="29">
        <v>66</v>
      </c>
      <c r="R325" s="58"/>
      <c r="S325" s="49">
        <f t="shared" si="24"/>
        <v>3.8823529411764705E-3</v>
      </c>
      <c r="T325" s="49" t="e">
        <f t="shared" si="25"/>
        <v>#DIV/0!</v>
      </c>
    </row>
    <row r="326" spans="1:20" s="37" customFormat="1" ht="12" x14ac:dyDescent="0.2">
      <c r="A326" s="56" t="s">
        <v>300</v>
      </c>
      <c r="B326" s="56" t="s">
        <v>79</v>
      </c>
      <c r="C326" s="56" t="s">
        <v>194</v>
      </c>
      <c r="D326" s="56" t="s">
        <v>298</v>
      </c>
      <c r="E326" s="56" t="s">
        <v>77</v>
      </c>
      <c r="F326" s="56" t="s">
        <v>194</v>
      </c>
      <c r="G326" s="132">
        <v>45</v>
      </c>
      <c r="H326" s="138"/>
      <c r="I326" s="29">
        <v>8452</v>
      </c>
      <c r="J326" s="58"/>
      <c r="K326" s="29">
        <v>4902</v>
      </c>
      <c r="L326" s="58"/>
      <c r="M326" s="51">
        <f t="shared" si="26"/>
        <v>0.57998106956933271</v>
      </c>
      <c r="N326" s="51" t="e">
        <f t="shared" si="27"/>
        <v>#DIV/0!</v>
      </c>
      <c r="O326" s="29">
        <v>0</v>
      </c>
      <c r="P326" s="58"/>
      <c r="Q326" s="29">
        <v>0</v>
      </c>
      <c r="R326" s="58"/>
      <c r="S326" s="49" t="e">
        <f t="shared" si="24"/>
        <v>#DIV/0!</v>
      </c>
      <c r="T326" s="49" t="e">
        <f t="shared" si="25"/>
        <v>#DIV/0!</v>
      </c>
    </row>
    <row r="327" spans="1:20" s="37" customFormat="1" ht="12" x14ac:dyDescent="0.2">
      <c r="A327" s="56" t="s">
        <v>300</v>
      </c>
      <c r="B327" s="56" t="s">
        <v>79</v>
      </c>
      <c r="C327" s="56" t="s">
        <v>194</v>
      </c>
      <c r="D327" s="56" t="s">
        <v>226</v>
      </c>
      <c r="E327" s="56" t="s">
        <v>5</v>
      </c>
      <c r="F327" s="56" t="s">
        <v>194</v>
      </c>
      <c r="G327" s="132">
        <v>1430</v>
      </c>
      <c r="H327" s="139">
        <v>276</v>
      </c>
      <c r="I327" s="29">
        <v>254366</v>
      </c>
      <c r="J327" s="29">
        <v>47800</v>
      </c>
      <c r="K327" s="29">
        <v>209529</v>
      </c>
      <c r="L327" s="29">
        <v>44484</v>
      </c>
      <c r="M327" s="51">
        <f t="shared" si="26"/>
        <v>0.82373037276994565</v>
      </c>
      <c r="N327" s="51">
        <f t="shared" si="27"/>
        <v>0.93062761506276148</v>
      </c>
      <c r="O327" s="29">
        <v>12298819</v>
      </c>
      <c r="P327" s="29">
        <v>3654899</v>
      </c>
      <c r="Q327" s="29">
        <v>174775</v>
      </c>
      <c r="R327" s="29">
        <v>62628</v>
      </c>
      <c r="S327" s="49">
        <f t="shared" si="24"/>
        <v>1.4210714053113555E-2</v>
      </c>
      <c r="T327" s="49">
        <f t="shared" si="25"/>
        <v>1.7135357228749686E-2</v>
      </c>
    </row>
    <row r="328" spans="1:20" s="37" customFormat="1" ht="12" x14ac:dyDescent="0.2">
      <c r="A328" s="56" t="s">
        <v>300</v>
      </c>
      <c r="B328" s="56" t="s">
        <v>79</v>
      </c>
      <c r="C328" s="56" t="s">
        <v>194</v>
      </c>
      <c r="D328" s="56" t="s">
        <v>228</v>
      </c>
      <c r="E328" s="56" t="s">
        <v>7</v>
      </c>
      <c r="F328" s="56" t="s">
        <v>194</v>
      </c>
      <c r="G328" s="132">
        <v>2150</v>
      </c>
      <c r="H328" s="139">
        <v>402</v>
      </c>
      <c r="I328" s="29">
        <v>386120</v>
      </c>
      <c r="J328" s="29">
        <v>69024</v>
      </c>
      <c r="K328" s="29">
        <v>319051</v>
      </c>
      <c r="L328" s="29">
        <v>65899</v>
      </c>
      <c r="M328" s="51">
        <f t="shared" ref="M328:M359" si="28">K328/I328</f>
        <v>0.8263001139542111</v>
      </c>
      <c r="N328" s="51">
        <f t="shared" ref="N328:N359" si="29">L328/J328</f>
        <v>0.95472589244320816</v>
      </c>
      <c r="O328" s="29">
        <v>15078581</v>
      </c>
      <c r="P328" s="29">
        <v>4798341</v>
      </c>
      <c r="Q328" s="29">
        <v>201925</v>
      </c>
      <c r="R328" s="29">
        <v>82861</v>
      </c>
      <c r="S328" s="49">
        <f t="shared" si="24"/>
        <v>1.3391512105814201E-2</v>
      </c>
      <c r="T328" s="49">
        <f t="shared" si="25"/>
        <v>1.7268676819759163E-2</v>
      </c>
    </row>
    <row r="329" spans="1:20" s="37" customFormat="1" ht="12" x14ac:dyDescent="0.2">
      <c r="A329" s="56" t="s">
        <v>355</v>
      </c>
      <c r="B329" s="56" t="s">
        <v>136</v>
      </c>
      <c r="C329" s="56" t="s">
        <v>194</v>
      </c>
      <c r="D329" s="56" t="s">
        <v>354</v>
      </c>
      <c r="E329" s="56" t="s">
        <v>135</v>
      </c>
      <c r="F329" s="56" t="s">
        <v>194</v>
      </c>
      <c r="G329" s="132">
        <v>37</v>
      </c>
      <c r="H329" s="139">
        <v>10</v>
      </c>
      <c r="I329" s="29">
        <v>493</v>
      </c>
      <c r="J329" s="29">
        <v>90</v>
      </c>
      <c r="K329" s="29">
        <v>191</v>
      </c>
      <c r="L329" s="29">
        <v>36</v>
      </c>
      <c r="M329" s="51">
        <f t="shared" si="28"/>
        <v>0.38742393509127787</v>
      </c>
      <c r="N329" s="51">
        <f t="shared" si="29"/>
        <v>0.4</v>
      </c>
      <c r="O329" s="29">
        <v>92515</v>
      </c>
      <c r="P329" s="29">
        <v>13900</v>
      </c>
      <c r="Q329" s="29">
        <v>32910</v>
      </c>
      <c r="R329" s="29">
        <v>3695</v>
      </c>
      <c r="S329" s="49">
        <f t="shared" si="24"/>
        <v>0.35572609847051828</v>
      </c>
      <c r="T329" s="49">
        <f t="shared" si="25"/>
        <v>0.26582733812949638</v>
      </c>
    </row>
    <row r="330" spans="1:20" s="37" customFormat="1" ht="12" x14ac:dyDescent="0.2">
      <c r="A330" s="56" t="s">
        <v>355</v>
      </c>
      <c r="B330" s="56" t="s">
        <v>136</v>
      </c>
      <c r="C330" s="56" t="s">
        <v>194</v>
      </c>
      <c r="D330" s="56" t="s">
        <v>349</v>
      </c>
      <c r="E330" s="56" t="s">
        <v>130</v>
      </c>
      <c r="F330" s="56" t="s">
        <v>194</v>
      </c>
      <c r="G330" s="132">
        <v>8</v>
      </c>
      <c r="H330" s="138"/>
      <c r="I330" s="29">
        <v>152</v>
      </c>
      <c r="J330" s="58"/>
      <c r="K330" s="29">
        <v>30</v>
      </c>
      <c r="L330" s="58"/>
      <c r="M330" s="51">
        <f t="shared" si="28"/>
        <v>0.19736842105263158</v>
      </c>
      <c r="N330" s="51" t="e">
        <f t="shared" si="29"/>
        <v>#DIV/0!</v>
      </c>
      <c r="O330" s="29">
        <v>32000</v>
      </c>
      <c r="P330" s="58"/>
      <c r="Q330" s="29">
        <v>1385</v>
      </c>
      <c r="R330" s="58"/>
      <c r="S330" s="49">
        <f t="shared" ref="S330:S393" si="30">Q330/O330</f>
        <v>4.328125E-2</v>
      </c>
      <c r="T330" s="49" t="e">
        <f t="shared" ref="T330:T393" si="31">R330/P330</f>
        <v>#DIV/0!</v>
      </c>
    </row>
    <row r="331" spans="1:20" s="37" customFormat="1" ht="12" x14ac:dyDescent="0.2">
      <c r="A331" s="56" t="s">
        <v>355</v>
      </c>
      <c r="B331" s="56" t="s">
        <v>136</v>
      </c>
      <c r="C331" s="56" t="s">
        <v>194</v>
      </c>
      <c r="D331" s="56" t="s">
        <v>348</v>
      </c>
      <c r="E331" s="56" t="s">
        <v>129</v>
      </c>
      <c r="F331" s="56" t="s">
        <v>194</v>
      </c>
      <c r="G331" s="132">
        <v>6</v>
      </c>
      <c r="H331" s="139">
        <v>3</v>
      </c>
      <c r="I331" s="29">
        <v>54</v>
      </c>
      <c r="J331" s="29">
        <v>27</v>
      </c>
      <c r="K331" s="29">
        <v>25</v>
      </c>
      <c r="L331" s="29">
        <v>18</v>
      </c>
      <c r="M331" s="51">
        <f t="shared" si="28"/>
        <v>0.46296296296296297</v>
      </c>
      <c r="N331" s="51">
        <f t="shared" si="29"/>
        <v>0.66666666666666663</v>
      </c>
      <c r="O331" s="29">
        <v>8070</v>
      </c>
      <c r="P331" s="29">
        <v>4125</v>
      </c>
      <c r="Q331" s="29">
        <v>350</v>
      </c>
      <c r="R331" s="29">
        <v>640</v>
      </c>
      <c r="S331" s="49">
        <f t="shared" si="30"/>
        <v>4.3370508054522923E-2</v>
      </c>
      <c r="T331" s="49">
        <f t="shared" si="31"/>
        <v>0.15515151515151515</v>
      </c>
    </row>
    <row r="332" spans="1:20" s="37" customFormat="1" ht="12" x14ac:dyDescent="0.2">
      <c r="A332" s="56" t="s">
        <v>355</v>
      </c>
      <c r="B332" s="56" t="s">
        <v>136</v>
      </c>
      <c r="C332" s="56" t="s">
        <v>194</v>
      </c>
      <c r="D332" s="56" t="s">
        <v>314</v>
      </c>
      <c r="E332" s="56" t="s">
        <v>126</v>
      </c>
      <c r="F332" s="56" t="s">
        <v>194</v>
      </c>
      <c r="G332" s="132">
        <v>12</v>
      </c>
      <c r="H332" s="138"/>
      <c r="I332" s="29">
        <v>228</v>
      </c>
      <c r="J332" s="58"/>
      <c r="K332" s="29">
        <v>151</v>
      </c>
      <c r="L332" s="58"/>
      <c r="M332" s="51">
        <f t="shared" si="28"/>
        <v>0.66228070175438591</v>
      </c>
      <c r="N332" s="51" t="e">
        <f t="shared" si="29"/>
        <v>#DIV/0!</v>
      </c>
      <c r="O332" s="29">
        <v>48000</v>
      </c>
      <c r="P332" s="58"/>
      <c r="Q332" s="29">
        <v>16880</v>
      </c>
      <c r="R332" s="58"/>
      <c r="S332" s="49">
        <f t="shared" si="30"/>
        <v>0.35166666666666668</v>
      </c>
      <c r="T332" s="49" t="e">
        <f t="shared" si="31"/>
        <v>#DIV/0!</v>
      </c>
    </row>
    <row r="333" spans="1:20" s="37" customFormat="1" ht="12" x14ac:dyDescent="0.2">
      <c r="A333" s="56" t="s">
        <v>386</v>
      </c>
      <c r="B333" s="56" t="s">
        <v>70</v>
      </c>
      <c r="C333" s="56" t="s">
        <v>194</v>
      </c>
      <c r="D333" s="56" t="s">
        <v>354</v>
      </c>
      <c r="E333" s="56" t="s">
        <v>135</v>
      </c>
      <c r="F333" s="56" t="s">
        <v>194</v>
      </c>
      <c r="G333" s="132">
        <v>1</v>
      </c>
      <c r="H333" s="138"/>
      <c r="I333" s="29">
        <v>9</v>
      </c>
      <c r="J333" s="58"/>
      <c r="K333" s="29">
        <v>6</v>
      </c>
      <c r="L333" s="58"/>
      <c r="M333" s="51">
        <f t="shared" si="28"/>
        <v>0.66666666666666663</v>
      </c>
      <c r="N333" s="51" t="e">
        <f t="shared" si="29"/>
        <v>#DIV/0!</v>
      </c>
      <c r="O333" s="29">
        <v>1345</v>
      </c>
      <c r="P333" s="58"/>
      <c r="Q333" s="29">
        <v>205</v>
      </c>
      <c r="R333" s="58"/>
      <c r="S333" s="49">
        <f t="shared" si="30"/>
        <v>0.15241635687732341</v>
      </c>
      <c r="T333" s="49" t="e">
        <f t="shared" si="31"/>
        <v>#DIV/0!</v>
      </c>
    </row>
    <row r="334" spans="1:20" s="37" customFormat="1" ht="12" x14ac:dyDescent="0.2">
      <c r="A334" s="56" t="s">
        <v>386</v>
      </c>
      <c r="B334" s="56" t="s">
        <v>70</v>
      </c>
      <c r="C334" s="56" t="s">
        <v>194</v>
      </c>
      <c r="D334" s="56" t="s">
        <v>290</v>
      </c>
      <c r="E334" s="56" t="s">
        <v>70</v>
      </c>
      <c r="F334" s="56" t="s">
        <v>194</v>
      </c>
      <c r="G334" s="132">
        <v>40</v>
      </c>
      <c r="H334" s="139">
        <v>10</v>
      </c>
      <c r="I334" s="29">
        <v>600</v>
      </c>
      <c r="J334" s="29">
        <v>151</v>
      </c>
      <c r="K334" s="29">
        <v>466</v>
      </c>
      <c r="L334" s="29">
        <v>118</v>
      </c>
      <c r="M334" s="51">
        <f t="shared" si="28"/>
        <v>0.77666666666666662</v>
      </c>
      <c r="N334" s="51">
        <f t="shared" si="29"/>
        <v>0.7814569536423841</v>
      </c>
      <c r="O334" s="29">
        <v>45375</v>
      </c>
      <c r="P334" s="29">
        <v>8720</v>
      </c>
      <c r="Q334" s="29">
        <v>3730</v>
      </c>
      <c r="R334" s="29">
        <v>821</v>
      </c>
      <c r="S334" s="49">
        <f t="shared" si="30"/>
        <v>8.2203856749311299E-2</v>
      </c>
      <c r="T334" s="49">
        <f t="shared" si="31"/>
        <v>9.4151376146788993E-2</v>
      </c>
    </row>
    <row r="335" spans="1:20" s="37" customFormat="1" ht="12" x14ac:dyDescent="0.2">
      <c r="A335" s="56" t="s">
        <v>386</v>
      </c>
      <c r="B335" s="56" t="s">
        <v>70</v>
      </c>
      <c r="C335" s="56" t="s">
        <v>194</v>
      </c>
      <c r="D335" s="56" t="s">
        <v>348</v>
      </c>
      <c r="E335" s="56" t="s">
        <v>129</v>
      </c>
      <c r="F335" s="56" t="s">
        <v>194</v>
      </c>
      <c r="G335" s="132">
        <v>1</v>
      </c>
      <c r="H335" s="138"/>
      <c r="I335" s="29">
        <v>9</v>
      </c>
      <c r="J335" s="58"/>
      <c r="K335" s="29">
        <v>3</v>
      </c>
      <c r="L335" s="58"/>
      <c r="M335" s="51">
        <f t="shared" si="28"/>
        <v>0.33333333333333331</v>
      </c>
      <c r="N335" s="51" t="e">
        <f t="shared" si="29"/>
        <v>#DIV/0!</v>
      </c>
      <c r="O335" s="29">
        <v>1345</v>
      </c>
      <c r="P335" s="58"/>
      <c r="Q335" s="29">
        <v>170</v>
      </c>
      <c r="R335" s="58"/>
      <c r="S335" s="49">
        <f t="shared" si="30"/>
        <v>0.12639405204460966</v>
      </c>
      <c r="T335" s="49" t="e">
        <f t="shared" si="31"/>
        <v>#DIV/0!</v>
      </c>
    </row>
    <row r="336" spans="1:20" s="37" customFormat="1" ht="12" x14ac:dyDescent="0.2">
      <c r="A336" s="56" t="s">
        <v>343</v>
      </c>
      <c r="B336" s="56" t="s">
        <v>123</v>
      </c>
      <c r="C336" s="56" t="s">
        <v>194</v>
      </c>
      <c r="D336" s="56" t="s">
        <v>344</v>
      </c>
      <c r="E336" s="56" t="s">
        <v>124</v>
      </c>
      <c r="F336" s="56" t="s">
        <v>194</v>
      </c>
      <c r="G336" s="132">
        <v>69</v>
      </c>
      <c r="H336" s="139">
        <v>16</v>
      </c>
      <c r="I336" s="29">
        <v>801</v>
      </c>
      <c r="J336" s="29">
        <v>144</v>
      </c>
      <c r="K336" s="29">
        <v>421</v>
      </c>
      <c r="L336" s="29">
        <v>77</v>
      </c>
      <c r="M336" s="51">
        <f t="shared" si="28"/>
        <v>0.52559300873907611</v>
      </c>
      <c r="N336" s="51">
        <f t="shared" si="29"/>
        <v>0.53472222222222221</v>
      </c>
      <c r="O336" s="29">
        <v>141315</v>
      </c>
      <c r="P336" s="29">
        <v>22060</v>
      </c>
      <c r="Q336" s="29">
        <v>27870</v>
      </c>
      <c r="R336" s="29">
        <v>3780</v>
      </c>
      <c r="S336" s="49">
        <f t="shared" si="30"/>
        <v>0.19721897887697695</v>
      </c>
      <c r="T336" s="49">
        <f t="shared" si="31"/>
        <v>0.17135086128739802</v>
      </c>
    </row>
    <row r="337" spans="1:20" s="37" customFormat="1" ht="12" x14ac:dyDescent="0.2">
      <c r="A337" s="56" t="s">
        <v>343</v>
      </c>
      <c r="B337" s="56" t="s">
        <v>123</v>
      </c>
      <c r="C337" s="56" t="s">
        <v>194</v>
      </c>
      <c r="D337" s="56" t="s">
        <v>359</v>
      </c>
      <c r="E337" s="56" t="s">
        <v>140</v>
      </c>
      <c r="F337" s="56" t="s">
        <v>194</v>
      </c>
      <c r="G337" s="132">
        <v>1</v>
      </c>
      <c r="H337" s="138"/>
      <c r="I337" s="29">
        <v>9</v>
      </c>
      <c r="J337" s="58"/>
      <c r="K337" s="29">
        <v>2</v>
      </c>
      <c r="L337" s="58"/>
      <c r="M337" s="51">
        <f t="shared" si="28"/>
        <v>0.22222222222222221</v>
      </c>
      <c r="N337" s="51" t="e">
        <f t="shared" si="29"/>
        <v>#DIV/0!</v>
      </c>
      <c r="O337" s="29">
        <v>1345</v>
      </c>
      <c r="P337" s="58"/>
      <c r="Q337" s="29">
        <v>90</v>
      </c>
      <c r="R337" s="58"/>
      <c r="S337" s="49">
        <f t="shared" si="30"/>
        <v>6.6914498141263934E-2</v>
      </c>
      <c r="T337" s="49" t="e">
        <f t="shared" si="31"/>
        <v>#DIV/0!</v>
      </c>
    </row>
    <row r="338" spans="1:20" s="37" customFormat="1" ht="12" x14ac:dyDescent="0.2">
      <c r="A338" s="56" t="s">
        <v>343</v>
      </c>
      <c r="B338" s="56" t="s">
        <v>123</v>
      </c>
      <c r="C338" s="56" t="s">
        <v>194</v>
      </c>
      <c r="D338" s="56" t="s">
        <v>314</v>
      </c>
      <c r="E338" s="56" t="s">
        <v>126</v>
      </c>
      <c r="F338" s="56" t="s">
        <v>194</v>
      </c>
      <c r="G338" s="133"/>
      <c r="H338" s="139">
        <v>1</v>
      </c>
      <c r="I338" s="58"/>
      <c r="J338" s="29">
        <v>9</v>
      </c>
      <c r="K338" s="58"/>
      <c r="L338" s="29">
        <v>2</v>
      </c>
      <c r="M338" s="51" t="e">
        <f t="shared" si="28"/>
        <v>#DIV/0!</v>
      </c>
      <c r="N338" s="51">
        <f t="shared" si="29"/>
        <v>0.22222222222222221</v>
      </c>
      <c r="O338" s="58"/>
      <c r="P338" s="29">
        <v>1345</v>
      </c>
      <c r="Q338" s="58"/>
      <c r="R338" s="29">
        <v>170</v>
      </c>
      <c r="S338" s="49" t="e">
        <f t="shared" si="30"/>
        <v>#DIV/0!</v>
      </c>
      <c r="T338" s="49">
        <f t="shared" si="31"/>
        <v>0.12639405204460966</v>
      </c>
    </row>
    <row r="339" spans="1:20" s="37" customFormat="1" ht="12" x14ac:dyDescent="0.2">
      <c r="A339" s="56" t="s">
        <v>354</v>
      </c>
      <c r="B339" s="56" t="s">
        <v>135</v>
      </c>
      <c r="C339" s="56" t="s">
        <v>194</v>
      </c>
      <c r="D339" s="56" t="s">
        <v>348</v>
      </c>
      <c r="E339" s="56" t="s">
        <v>129</v>
      </c>
      <c r="F339" s="56" t="s">
        <v>194</v>
      </c>
      <c r="G339" s="132">
        <v>42</v>
      </c>
      <c r="H339" s="139">
        <v>13</v>
      </c>
      <c r="I339" s="29">
        <v>378</v>
      </c>
      <c r="J339" s="29">
        <v>117</v>
      </c>
      <c r="K339" s="29">
        <v>165</v>
      </c>
      <c r="L339" s="29">
        <v>74</v>
      </c>
      <c r="M339" s="51">
        <f t="shared" si="28"/>
        <v>0.43650793650793651</v>
      </c>
      <c r="N339" s="51">
        <f t="shared" si="29"/>
        <v>0.63247863247863245</v>
      </c>
      <c r="O339" s="29">
        <v>56850</v>
      </c>
      <c r="P339" s="29">
        <v>18025</v>
      </c>
      <c r="Q339" s="29">
        <v>11365</v>
      </c>
      <c r="R339" s="29">
        <v>3200</v>
      </c>
      <c r="S339" s="49">
        <f t="shared" si="30"/>
        <v>0.19991204925241865</v>
      </c>
      <c r="T339" s="49">
        <f t="shared" si="31"/>
        <v>0.17753120665742025</v>
      </c>
    </row>
    <row r="340" spans="1:20" s="37" customFormat="1" ht="12" x14ac:dyDescent="0.2">
      <c r="A340" s="56" t="s">
        <v>354</v>
      </c>
      <c r="B340" s="56" t="s">
        <v>135</v>
      </c>
      <c r="C340" s="56" t="s">
        <v>194</v>
      </c>
      <c r="D340" s="56" t="s">
        <v>290</v>
      </c>
      <c r="E340" s="56" t="s">
        <v>70</v>
      </c>
      <c r="F340" s="56" t="s">
        <v>194</v>
      </c>
      <c r="G340" s="132">
        <v>102</v>
      </c>
      <c r="H340" s="139">
        <v>42</v>
      </c>
      <c r="I340" s="29">
        <v>1396</v>
      </c>
      <c r="J340" s="29">
        <v>503</v>
      </c>
      <c r="K340" s="29">
        <v>1220</v>
      </c>
      <c r="L340" s="29">
        <v>465</v>
      </c>
      <c r="M340" s="51">
        <f t="shared" si="28"/>
        <v>0.87392550143266479</v>
      </c>
      <c r="N340" s="51">
        <f t="shared" si="29"/>
        <v>0.92445328031809149</v>
      </c>
      <c r="O340" s="29">
        <v>157760</v>
      </c>
      <c r="P340" s="29">
        <v>50115</v>
      </c>
      <c r="Q340" s="29">
        <v>18178</v>
      </c>
      <c r="R340" s="29">
        <v>6550</v>
      </c>
      <c r="S340" s="49">
        <f t="shared" si="30"/>
        <v>0.11522565922920892</v>
      </c>
      <c r="T340" s="49">
        <f t="shared" si="31"/>
        <v>0.13069939139978051</v>
      </c>
    </row>
    <row r="341" spans="1:20" s="37" customFormat="1" ht="12" x14ac:dyDescent="0.2">
      <c r="A341" s="56" t="s">
        <v>354</v>
      </c>
      <c r="B341" s="56" t="s">
        <v>135</v>
      </c>
      <c r="C341" s="56" t="s">
        <v>194</v>
      </c>
      <c r="D341" s="56" t="s">
        <v>355</v>
      </c>
      <c r="E341" s="56" t="s">
        <v>136</v>
      </c>
      <c r="F341" s="56" t="s">
        <v>194</v>
      </c>
      <c r="G341" s="132">
        <v>27</v>
      </c>
      <c r="H341" s="139">
        <v>3</v>
      </c>
      <c r="I341" s="29">
        <v>413</v>
      </c>
      <c r="J341" s="29">
        <v>27</v>
      </c>
      <c r="K341" s="29">
        <v>182</v>
      </c>
      <c r="L341" s="29">
        <v>18</v>
      </c>
      <c r="M341" s="51">
        <f t="shared" si="28"/>
        <v>0.44067796610169491</v>
      </c>
      <c r="N341" s="51">
        <f t="shared" si="29"/>
        <v>0.66666666666666663</v>
      </c>
      <c r="O341" s="29">
        <v>81450</v>
      </c>
      <c r="P341" s="29">
        <v>4125</v>
      </c>
      <c r="Q341" s="29">
        <v>53110</v>
      </c>
      <c r="R341" s="29">
        <v>1270</v>
      </c>
      <c r="S341" s="49">
        <f t="shared" si="30"/>
        <v>0.65205647636586861</v>
      </c>
      <c r="T341" s="49">
        <f t="shared" si="31"/>
        <v>0.30787878787878786</v>
      </c>
    </row>
    <row r="342" spans="1:20" s="37" customFormat="1" ht="12" x14ac:dyDescent="0.2">
      <c r="A342" s="56" t="s">
        <v>354</v>
      </c>
      <c r="B342" s="56" t="s">
        <v>135</v>
      </c>
      <c r="C342" s="56" t="s">
        <v>194</v>
      </c>
      <c r="D342" s="56" t="s">
        <v>314</v>
      </c>
      <c r="E342" s="56" t="s">
        <v>126</v>
      </c>
      <c r="F342" s="56" t="s">
        <v>194</v>
      </c>
      <c r="G342" s="132">
        <v>1</v>
      </c>
      <c r="H342" s="138"/>
      <c r="I342" s="29">
        <v>19</v>
      </c>
      <c r="J342" s="58"/>
      <c r="K342" s="29">
        <v>18</v>
      </c>
      <c r="L342" s="58"/>
      <c r="M342" s="51">
        <f t="shared" si="28"/>
        <v>0.94736842105263153</v>
      </c>
      <c r="N342" s="51" t="e">
        <f t="shared" si="29"/>
        <v>#DIV/0!</v>
      </c>
      <c r="O342" s="29">
        <v>4000</v>
      </c>
      <c r="P342" s="58"/>
      <c r="Q342" s="29">
        <v>1500</v>
      </c>
      <c r="R342" s="58"/>
      <c r="S342" s="49">
        <f t="shared" si="30"/>
        <v>0.375</v>
      </c>
      <c r="T342" s="49" t="e">
        <f t="shared" si="31"/>
        <v>#DIV/0!</v>
      </c>
    </row>
    <row r="343" spans="1:20" s="37" customFormat="1" ht="12" x14ac:dyDescent="0.2">
      <c r="A343" s="56" t="s">
        <v>354</v>
      </c>
      <c r="B343" s="56" t="s">
        <v>135</v>
      </c>
      <c r="C343" s="56" t="s">
        <v>194</v>
      </c>
      <c r="D343" s="56" t="s">
        <v>440</v>
      </c>
      <c r="E343" s="56" t="s">
        <v>439</v>
      </c>
      <c r="F343" s="56" t="s">
        <v>194</v>
      </c>
      <c r="G343" s="132">
        <v>1</v>
      </c>
      <c r="H343" s="138"/>
      <c r="I343" s="29">
        <v>9</v>
      </c>
      <c r="J343" s="58"/>
      <c r="K343" s="29">
        <v>6</v>
      </c>
      <c r="L343" s="58"/>
      <c r="M343" s="51">
        <f t="shared" si="28"/>
        <v>0.66666666666666663</v>
      </c>
      <c r="N343" s="51" t="e">
        <f t="shared" si="29"/>
        <v>#DIV/0!</v>
      </c>
      <c r="O343" s="29">
        <v>1345</v>
      </c>
      <c r="P343" s="58"/>
      <c r="Q343" s="29">
        <v>130</v>
      </c>
      <c r="R343" s="58"/>
      <c r="S343" s="49">
        <f t="shared" si="30"/>
        <v>9.6654275092936809E-2</v>
      </c>
      <c r="T343" s="49" t="e">
        <f t="shared" si="31"/>
        <v>#DIV/0!</v>
      </c>
    </row>
    <row r="344" spans="1:20" s="37" customFormat="1" ht="12" x14ac:dyDescent="0.2">
      <c r="A344" s="56" t="s">
        <v>354</v>
      </c>
      <c r="B344" s="56" t="s">
        <v>135</v>
      </c>
      <c r="C344" s="56" t="s">
        <v>194</v>
      </c>
      <c r="D344" s="56" t="s">
        <v>349</v>
      </c>
      <c r="E344" s="56" t="s">
        <v>130</v>
      </c>
      <c r="F344" s="56" t="s">
        <v>194</v>
      </c>
      <c r="G344" s="132">
        <v>3</v>
      </c>
      <c r="H344" s="138"/>
      <c r="I344" s="29">
        <v>27</v>
      </c>
      <c r="J344" s="58"/>
      <c r="K344" s="29">
        <v>11</v>
      </c>
      <c r="L344" s="58"/>
      <c r="M344" s="51">
        <f t="shared" si="28"/>
        <v>0.40740740740740738</v>
      </c>
      <c r="N344" s="51" t="e">
        <f t="shared" si="29"/>
        <v>#DIV/0!</v>
      </c>
      <c r="O344" s="29">
        <v>4035</v>
      </c>
      <c r="P344" s="58"/>
      <c r="Q344" s="29">
        <v>905</v>
      </c>
      <c r="R344" s="58"/>
      <c r="S344" s="49">
        <f t="shared" si="30"/>
        <v>0.22428748451053285</v>
      </c>
      <c r="T344" s="49" t="e">
        <f t="shared" si="31"/>
        <v>#DIV/0!</v>
      </c>
    </row>
    <row r="345" spans="1:20" s="37" customFormat="1" ht="12" x14ac:dyDescent="0.2">
      <c r="A345" s="56" t="s">
        <v>354</v>
      </c>
      <c r="B345" s="56" t="s">
        <v>135</v>
      </c>
      <c r="C345" s="56" t="s">
        <v>194</v>
      </c>
      <c r="D345" s="56" t="s">
        <v>388</v>
      </c>
      <c r="E345" s="56" t="s">
        <v>129</v>
      </c>
      <c r="F345" s="56" t="s">
        <v>194</v>
      </c>
      <c r="G345" s="133"/>
      <c r="H345" s="139">
        <v>1</v>
      </c>
      <c r="I345" s="58"/>
      <c r="J345" s="29">
        <v>9</v>
      </c>
      <c r="K345" s="58"/>
      <c r="L345" s="29">
        <v>3</v>
      </c>
      <c r="M345" s="51" t="e">
        <f t="shared" si="28"/>
        <v>#DIV/0!</v>
      </c>
      <c r="N345" s="51">
        <f t="shared" si="29"/>
        <v>0.33333333333333331</v>
      </c>
      <c r="O345" s="58"/>
      <c r="P345" s="29">
        <v>1345</v>
      </c>
      <c r="Q345" s="58"/>
      <c r="R345" s="29">
        <v>180</v>
      </c>
      <c r="S345" s="49" t="e">
        <f t="shared" si="30"/>
        <v>#DIV/0!</v>
      </c>
      <c r="T345" s="49">
        <f t="shared" si="31"/>
        <v>0.13382899628252787</v>
      </c>
    </row>
    <row r="346" spans="1:20" s="37" customFormat="1" ht="12" x14ac:dyDescent="0.2">
      <c r="A346" s="56" t="s">
        <v>354</v>
      </c>
      <c r="B346" s="56" t="s">
        <v>135</v>
      </c>
      <c r="C346" s="56" t="s">
        <v>194</v>
      </c>
      <c r="D346" s="56" t="s">
        <v>386</v>
      </c>
      <c r="E346" s="56" t="s">
        <v>70</v>
      </c>
      <c r="F346" s="56" t="s">
        <v>194</v>
      </c>
      <c r="G346" s="132">
        <v>3</v>
      </c>
      <c r="H346" s="138"/>
      <c r="I346" s="29">
        <v>37</v>
      </c>
      <c r="J346" s="58"/>
      <c r="K346" s="29">
        <v>20</v>
      </c>
      <c r="L346" s="58"/>
      <c r="M346" s="51">
        <f t="shared" si="28"/>
        <v>0.54054054054054057</v>
      </c>
      <c r="N346" s="51" t="e">
        <f t="shared" si="29"/>
        <v>#DIV/0!</v>
      </c>
      <c r="O346" s="29">
        <v>6690</v>
      </c>
      <c r="P346" s="58"/>
      <c r="Q346" s="29">
        <v>505</v>
      </c>
      <c r="R346" s="58"/>
      <c r="S346" s="49">
        <f t="shared" si="30"/>
        <v>7.5485799701046338E-2</v>
      </c>
      <c r="T346" s="49" t="e">
        <f t="shared" si="31"/>
        <v>#DIV/0!</v>
      </c>
    </row>
    <row r="347" spans="1:20" s="37" customFormat="1" ht="12" x14ac:dyDescent="0.2">
      <c r="A347" s="56" t="s">
        <v>374</v>
      </c>
      <c r="B347" s="56" t="s">
        <v>156</v>
      </c>
      <c r="C347" s="56" t="s">
        <v>194</v>
      </c>
      <c r="D347" s="56" t="s">
        <v>224</v>
      </c>
      <c r="E347" s="56" t="s">
        <v>3</v>
      </c>
      <c r="F347" s="56" t="s">
        <v>194</v>
      </c>
      <c r="G347" s="132">
        <v>1657</v>
      </c>
      <c r="H347" s="139">
        <v>727</v>
      </c>
      <c r="I347" s="29">
        <v>276514</v>
      </c>
      <c r="J347" s="29">
        <v>128338</v>
      </c>
      <c r="K347" s="29">
        <v>217450</v>
      </c>
      <c r="L347" s="29">
        <v>109604</v>
      </c>
      <c r="M347" s="51">
        <f t="shared" si="28"/>
        <v>0.78639779540999732</v>
      </c>
      <c r="N347" s="51">
        <f t="shared" si="29"/>
        <v>0.85402608736305696</v>
      </c>
      <c r="O347" s="29">
        <v>11319757</v>
      </c>
      <c r="P347" s="29">
        <v>4559485</v>
      </c>
      <c r="Q347" s="29">
        <v>478437</v>
      </c>
      <c r="R347" s="29">
        <v>367198</v>
      </c>
      <c r="S347" s="49">
        <f t="shared" si="30"/>
        <v>4.2265659943053549E-2</v>
      </c>
      <c r="T347" s="49">
        <f t="shared" si="31"/>
        <v>8.0534972699767629E-2</v>
      </c>
    </row>
    <row r="348" spans="1:20" s="37" customFormat="1" ht="12" x14ac:dyDescent="0.2">
      <c r="A348" s="56" t="s">
        <v>374</v>
      </c>
      <c r="B348" s="56" t="s">
        <v>156</v>
      </c>
      <c r="C348" s="56" t="s">
        <v>194</v>
      </c>
      <c r="D348" s="56" t="s">
        <v>227</v>
      </c>
      <c r="E348" s="56" t="s">
        <v>6</v>
      </c>
      <c r="F348" s="56" t="s">
        <v>194</v>
      </c>
      <c r="G348" s="132">
        <v>97</v>
      </c>
      <c r="H348" s="139">
        <v>7</v>
      </c>
      <c r="I348" s="29">
        <v>18236</v>
      </c>
      <c r="J348" s="29">
        <v>1316</v>
      </c>
      <c r="K348" s="29">
        <v>14390</v>
      </c>
      <c r="L348" s="29">
        <v>1264</v>
      </c>
      <c r="M348" s="51">
        <f t="shared" si="28"/>
        <v>0.78909848651019965</v>
      </c>
      <c r="N348" s="51">
        <f t="shared" si="29"/>
        <v>0.96048632218844987</v>
      </c>
      <c r="O348" s="29">
        <v>0</v>
      </c>
      <c r="P348" s="29">
        <v>0</v>
      </c>
      <c r="Q348" s="29">
        <v>0</v>
      </c>
      <c r="R348" s="29">
        <v>0</v>
      </c>
      <c r="S348" s="49" t="e">
        <f t="shared" si="30"/>
        <v>#DIV/0!</v>
      </c>
      <c r="T348" s="49" t="e">
        <f t="shared" si="31"/>
        <v>#DIV/0!</v>
      </c>
    </row>
    <row r="349" spans="1:20" s="37" customFormat="1" ht="12" x14ac:dyDescent="0.2">
      <c r="A349" s="56" t="s">
        <v>374</v>
      </c>
      <c r="B349" s="56" t="s">
        <v>156</v>
      </c>
      <c r="C349" s="56" t="s">
        <v>194</v>
      </c>
      <c r="D349" s="56" t="s">
        <v>228</v>
      </c>
      <c r="E349" s="56" t="s">
        <v>7</v>
      </c>
      <c r="F349" s="56" t="s">
        <v>194</v>
      </c>
      <c r="G349" s="132">
        <v>249</v>
      </c>
      <c r="H349" s="139">
        <v>106</v>
      </c>
      <c r="I349" s="29">
        <v>46804</v>
      </c>
      <c r="J349" s="29">
        <v>19928</v>
      </c>
      <c r="K349" s="29">
        <v>39288</v>
      </c>
      <c r="L349" s="29">
        <v>18988</v>
      </c>
      <c r="M349" s="51">
        <f t="shared" si="28"/>
        <v>0.83941543457824119</v>
      </c>
      <c r="N349" s="51">
        <f t="shared" si="29"/>
        <v>0.95283018867924529</v>
      </c>
      <c r="O349" s="29">
        <v>0</v>
      </c>
      <c r="P349" s="29">
        <v>0</v>
      </c>
      <c r="Q349" s="29">
        <v>0</v>
      </c>
      <c r="R349" s="29">
        <v>0</v>
      </c>
      <c r="S349" s="49" t="e">
        <f t="shared" si="30"/>
        <v>#DIV/0!</v>
      </c>
      <c r="T349" s="49" t="e">
        <f t="shared" si="31"/>
        <v>#DIV/0!</v>
      </c>
    </row>
    <row r="350" spans="1:20" s="37" customFormat="1" ht="12" x14ac:dyDescent="0.2">
      <c r="A350" s="56" t="s">
        <v>374</v>
      </c>
      <c r="B350" s="56" t="s">
        <v>156</v>
      </c>
      <c r="C350" s="56" t="s">
        <v>194</v>
      </c>
      <c r="D350" s="56" t="s">
        <v>298</v>
      </c>
      <c r="E350" s="56" t="s">
        <v>77</v>
      </c>
      <c r="F350" s="56" t="s">
        <v>194</v>
      </c>
      <c r="G350" s="132">
        <v>1</v>
      </c>
      <c r="H350" s="138"/>
      <c r="I350" s="29">
        <v>60</v>
      </c>
      <c r="J350" s="58"/>
      <c r="K350" s="29">
        <v>55</v>
      </c>
      <c r="L350" s="58"/>
      <c r="M350" s="51">
        <f t="shared" si="28"/>
        <v>0.91666666666666663</v>
      </c>
      <c r="N350" s="51" t="e">
        <f t="shared" si="29"/>
        <v>#DIV/0!</v>
      </c>
      <c r="O350" s="29">
        <v>0</v>
      </c>
      <c r="P350" s="58"/>
      <c r="Q350" s="29">
        <v>0</v>
      </c>
      <c r="R350" s="58"/>
      <c r="S350" s="49" t="e">
        <f t="shared" si="30"/>
        <v>#DIV/0!</v>
      </c>
      <c r="T350" s="49" t="e">
        <f t="shared" si="31"/>
        <v>#DIV/0!</v>
      </c>
    </row>
    <row r="351" spans="1:20" s="37" customFormat="1" ht="12" x14ac:dyDescent="0.2">
      <c r="A351" s="56" t="s">
        <v>374</v>
      </c>
      <c r="B351" s="56" t="s">
        <v>156</v>
      </c>
      <c r="C351" s="56" t="s">
        <v>194</v>
      </c>
      <c r="D351" s="56" t="s">
        <v>226</v>
      </c>
      <c r="E351" s="56" t="s">
        <v>5</v>
      </c>
      <c r="F351" s="56" t="s">
        <v>194</v>
      </c>
      <c r="G351" s="132">
        <v>1113</v>
      </c>
      <c r="H351" s="139">
        <v>532</v>
      </c>
      <c r="I351" s="29">
        <v>120414</v>
      </c>
      <c r="J351" s="29">
        <v>55381</v>
      </c>
      <c r="K351" s="29">
        <v>76911</v>
      </c>
      <c r="L351" s="29">
        <v>46023</v>
      </c>
      <c r="M351" s="51">
        <f t="shared" si="28"/>
        <v>0.63872141113159597</v>
      </c>
      <c r="N351" s="51">
        <f t="shared" si="29"/>
        <v>0.83102508080388582</v>
      </c>
      <c r="O351" s="29">
        <v>6296208</v>
      </c>
      <c r="P351" s="29">
        <v>1776160</v>
      </c>
      <c r="Q351" s="29">
        <v>1399</v>
      </c>
      <c r="R351" s="29">
        <v>18622</v>
      </c>
      <c r="S351" s="49">
        <f t="shared" si="30"/>
        <v>2.2219723363649994E-4</v>
      </c>
      <c r="T351" s="49">
        <f t="shared" si="31"/>
        <v>1.048441581839474E-2</v>
      </c>
    </row>
    <row r="352" spans="1:20" s="37" customFormat="1" ht="12" x14ac:dyDescent="0.2">
      <c r="A352" s="56" t="s">
        <v>374</v>
      </c>
      <c r="B352" s="56" t="s">
        <v>156</v>
      </c>
      <c r="C352" s="56" t="s">
        <v>194</v>
      </c>
      <c r="D352" s="56" t="s">
        <v>385</v>
      </c>
      <c r="E352" s="56" t="s">
        <v>165</v>
      </c>
      <c r="F352" s="56" t="s">
        <v>194</v>
      </c>
      <c r="G352" s="132">
        <v>2</v>
      </c>
      <c r="H352" s="138"/>
      <c r="I352" s="29">
        <v>84</v>
      </c>
      <c r="J352" s="58"/>
      <c r="K352" s="29">
        <v>45</v>
      </c>
      <c r="L352" s="58"/>
      <c r="M352" s="51">
        <f t="shared" si="28"/>
        <v>0.5357142857142857</v>
      </c>
      <c r="N352" s="51" t="e">
        <f t="shared" si="29"/>
        <v>#DIV/0!</v>
      </c>
      <c r="O352" s="29">
        <v>3000</v>
      </c>
      <c r="P352" s="58"/>
      <c r="Q352" s="29">
        <v>0</v>
      </c>
      <c r="R352" s="58"/>
      <c r="S352" s="49">
        <f t="shared" si="30"/>
        <v>0</v>
      </c>
      <c r="T352" s="49" t="e">
        <f t="shared" si="31"/>
        <v>#DIV/0!</v>
      </c>
    </row>
    <row r="353" spans="1:20" s="37" customFormat="1" ht="12" x14ac:dyDescent="0.2">
      <c r="A353" s="56" t="s">
        <v>378</v>
      </c>
      <c r="B353" s="56" t="s">
        <v>140</v>
      </c>
      <c r="C353" s="56" t="s">
        <v>194</v>
      </c>
      <c r="D353" s="56" t="s">
        <v>224</v>
      </c>
      <c r="E353" s="56" t="s">
        <v>3</v>
      </c>
      <c r="F353" s="56" t="s">
        <v>194</v>
      </c>
      <c r="G353" s="132">
        <v>462</v>
      </c>
      <c r="H353" s="139">
        <v>194</v>
      </c>
      <c r="I353" s="29">
        <v>18748</v>
      </c>
      <c r="J353" s="29">
        <v>8506</v>
      </c>
      <c r="K353" s="29">
        <v>17542</v>
      </c>
      <c r="L353" s="29">
        <v>7972</v>
      </c>
      <c r="M353" s="51">
        <f t="shared" si="28"/>
        <v>0.93567313846810329</v>
      </c>
      <c r="N353" s="51">
        <f t="shared" si="29"/>
        <v>0.93722078532800379</v>
      </c>
      <c r="O353" s="29">
        <v>1734700</v>
      </c>
      <c r="P353" s="29">
        <v>550500</v>
      </c>
      <c r="Q353" s="29">
        <v>891276</v>
      </c>
      <c r="R353" s="29">
        <v>263684</v>
      </c>
      <c r="S353" s="49">
        <f t="shared" si="30"/>
        <v>0.51379258661440019</v>
      </c>
      <c r="T353" s="49">
        <f t="shared" si="31"/>
        <v>0.47899000908265216</v>
      </c>
    </row>
    <row r="354" spans="1:20" s="37" customFormat="1" ht="12" x14ac:dyDescent="0.2">
      <c r="A354" s="56" t="s">
        <v>378</v>
      </c>
      <c r="B354" s="56" t="s">
        <v>140</v>
      </c>
      <c r="C354" s="56" t="s">
        <v>194</v>
      </c>
      <c r="D354" s="56" t="s">
        <v>314</v>
      </c>
      <c r="E354" s="56" t="s">
        <v>126</v>
      </c>
      <c r="F354" s="56" t="s">
        <v>194</v>
      </c>
      <c r="G354" s="132">
        <v>139</v>
      </c>
      <c r="H354" s="139">
        <v>62</v>
      </c>
      <c r="I354" s="29">
        <v>8944</v>
      </c>
      <c r="J354" s="29">
        <v>4280</v>
      </c>
      <c r="K354" s="29">
        <v>7081</v>
      </c>
      <c r="L354" s="29">
        <v>3543</v>
      </c>
      <c r="M354" s="51">
        <f t="shared" si="28"/>
        <v>0.79170393559928443</v>
      </c>
      <c r="N354" s="51">
        <f t="shared" si="29"/>
        <v>0.827803738317757</v>
      </c>
      <c r="O354" s="29">
        <v>251500</v>
      </c>
      <c r="P354" s="29">
        <v>121600</v>
      </c>
      <c r="Q354" s="29">
        <v>3514</v>
      </c>
      <c r="R354" s="29">
        <v>1513</v>
      </c>
      <c r="S354" s="49">
        <f t="shared" si="30"/>
        <v>1.3972166998011928E-2</v>
      </c>
      <c r="T354" s="49">
        <f t="shared" si="31"/>
        <v>1.2442434210526316E-2</v>
      </c>
    </row>
    <row r="355" spans="1:20" s="37" customFormat="1" ht="12" x14ac:dyDescent="0.2">
      <c r="A355" s="56" t="s">
        <v>383</v>
      </c>
      <c r="B355" s="56" t="s">
        <v>163</v>
      </c>
      <c r="C355" s="56" t="s">
        <v>194</v>
      </c>
      <c r="D355" s="56" t="s">
        <v>224</v>
      </c>
      <c r="E355" s="56" t="s">
        <v>3</v>
      </c>
      <c r="F355" s="56" t="s">
        <v>194</v>
      </c>
      <c r="G355" s="132">
        <v>206</v>
      </c>
      <c r="H355" s="139">
        <v>98</v>
      </c>
      <c r="I355" s="29">
        <v>8033</v>
      </c>
      <c r="J355" s="29">
        <v>7628</v>
      </c>
      <c r="K355" s="29">
        <v>7454</v>
      </c>
      <c r="L355" s="29">
        <v>6196</v>
      </c>
      <c r="M355" s="51">
        <f t="shared" si="28"/>
        <v>0.92792232042823353</v>
      </c>
      <c r="N355" s="51">
        <f t="shared" si="29"/>
        <v>0.81227058206607239</v>
      </c>
      <c r="O355" s="29">
        <v>306500</v>
      </c>
      <c r="P355" s="29">
        <v>90400</v>
      </c>
      <c r="Q355" s="29">
        <v>502</v>
      </c>
      <c r="R355" s="29">
        <v>86</v>
      </c>
      <c r="S355" s="49">
        <f t="shared" si="30"/>
        <v>1.6378466557911908E-3</v>
      </c>
      <c r="T355" s="49">
        <f t="shared" si="31"/>
        <v>9.5132743362831855E-4</v>
      </c>
    </row>
    <row r="356" spans="1:20" s="37" customFormat="1" ht="12" x14ac:dyDescent="0.2">
      <c r="A356" s="56" t="s">
        <v>383</v>
      </c>
      <c r="B356" s="56" t="s">
        <v>163</v>
      </c>
      <c r="C356" s="56" t="s">
        <v>194</v>
      </c>
      <c r="D356" s="56" t="s">
        <v>385</v>
      </c>
      <c r="E356" s="56" t="s">
        <v>165</v>
      </c>
      <c r="F356" s="56" t="s">
        <v>194</v>
      </c>
      <c r="G356" s="132">
        <v>102</v>
      </c>
      <c r="H356" s="139">
        <v>48</v>
      </c>
      <c r="I356" s="29">
        <v>4008</v>
      </c>
      <c r="J356" s="29">
        <v>2077</v>
      </c>
      <c r="K356" s="29">
        <v>3649</v>
      </c>
      <c r="L356" s="29">
        <v>1401</v>
      </c>
      <c r="M356" s="51">
        <f t="shared" si="28"/>
        <v>0.91042914171656686</v>
      </c>
      <c r="N356" s="51">
        <f t="shared" si="29"/>
        <v>0.6745305729417429</v>
      </c>
      <c r="O356" s="29">
        <v>153000</v>
      </c>
      <c r="P356" s="29">
        <v>72000</v>
      </c>
      <c r="Q356" s="29">
        <v>0</v>
      </c>
      <c r="R356" s="29">
        <v>150</v>
      </c>
      <c r="S356" s="49">
        <f t="shared" si="30"/>
        <v>0</v>
      </c>
      <c r="T356" s="49">
        <f t="shared" si="31"/>
        <v>2.0833333333333333E-3</v>
      </c>
    </row>
    <row r="357" spans="1:20" s="37" customFormat="1" ht="12" x14ac:dyDescent="0.2">
      <c r="A357" s="56" t="s">
        <v>383</v>
      </c>
      <c r="B357" s="56" t="s">
        <v>163</v>
      </c>
      <c r="C357" s="56" t="s">
        <v>194</v>
      </c>
      <c r="D357" s="56" t="s">
        <v>226</v>
      </c>
      <c r="E357" s="56" t="s">
        <v>5</v>
      </c>
      <c r="F357" s="56" t="s">
        <v>194</v>
      </c>
      <c r="G357" s="132">
        <v>103</v>
      </c>
      <c r="H357" s="139">
        <v>60</v>
      </c>
      <c r="I357" s="29">
        <v>4197</v>
      </c>
      <c r="J357" s="29">
        <v>2714</v>
      </c>
      <c r="K357" s="29">
        <v>3911</v>
      </c>
      <c r="L357" s="29">
        <v>2323</v>
      </c>
      <c r="M357" s="51">
        <f t="shared" si="28"/>
        <v>0.93185608768167738</v>
      </c>
      <c r="N357" s="51">
        <f t="shared" si="29"/>
        <v>0.85593220338983056</v>
      </c>
      <c r="O357" s="29">
        <v>153100</v>
      </c>
      <c r="P357" s="29">
        <v>87900</v>
      </c>
      <c r="Q357" s="29">
        <v>156</v>
      </c>
      <c r="R357" s="29">
        <v>963</v>
      </c>
      <c r="S357" s="49">
        <f t="shared" si="30"/>
        <v>1.0189418680600915E-3</v>
      </c>
      <c r="T357" s="49">
        <f t="shared" si="31"/>
        <v>1.0955631399317406E-2</v>
      </c>
    </row>
    <row r="358" spans="1:20" s="37" customFormat="1" ht="12" x14ac:dyDescent="0.2">
      <c r="A358" s="56" t="s">
        <v>481</v>
      </c>
      <c r="B358" s="56" t="s">
        <v>108</v>
      </c>
      <c r="C358" s="56" t="s">
        <v>194</v>
      </c>
      <c r="D358" s="56" t="s">
        <v>224</v>
      </c>
      <c r="E358" s="56" t="s">
        <v>3</v>
      </c>
      <c r="F358" s="56" t="s">
        <v>194</v>
      </c>
      <c r="G358" s="133"/>
      <c r="H358" s="139">
        <v>1</v>
      </c>
      <c r="I358" s="58"/>
      <c r="J358" s="29">
        <v>0</v>
      </c>
      <c r="K358" s="58"/>
      <c r="L358" s="29">
        <v>0</v>
      </c>
      <c r="M358" s="51" t="e">
        <f t="shared" si="28"/>
        <v>#DIV/0!</v>
      </c>
      <c r="N358" s="51" t="e">
        <f t="shared" si="29"/>
        <v>#DIV/0!</v>
      </c>
      <c r="O358" s="58"/>
      <c r="P358" s="29">
        <v>18000</v>
      </c>
      <c r="Q358" s="58"/>
      <c r="R358" s="29">
        <v>1746</v>
      </c>
      <c r="S358" s="49" t="e">
        <f t="shared" si="30"/>
        <v>#DIV/0!</v>
      </c>
      <c r="T358" s="49">
        <f t="shared" si="31"/>
        <v>9.7000000000000003E-2</v>
      </c>
    </row>
    <row r="359" spans="1:20" s="37" customFormat="1" ht="12" x14ac:dyDescent="0.2">
      <c r="A359" s="56" t="s">
        <v>363</v>
      </c>
      <c r="B359" s="56" t="s">
        <v>144</v>
      </c>
      <c r="C359" s="56" t="s">
        <v>194</v>
      </c>
      <c r="D359" s="56" t="s">
        <v>364</v>
      </c>
      <c r="E359" s="56" t="s">
        <v>145</v>
      </c>
      <c r="F359" s="56" t="s">
        <v>194</v>
      </c>
      <c r="G359" s="132">
        <v>7</v>
      </c>
      <c r="H359" s="138"/>
      <c r="I359" s="29">
        <v>336</v>
      </c>
      <c r="J359" s="58"/>
      <c r="K359" s="29">
        <v>170</v>
      </c>
      <c r="L359" s="58"/>
      <c r="M359" s="51">
        <f t="shared" si="28"/>
        <v>0.50595238095238093</v>
      </c>
      <c r="N359" s="51" t="e">
        <f t="shared" si="29"/>
        <v>#DIV/0!</v>
      </c>
      <c r="O359" s="29">
        <v>15481</v>
      </c>
      <c r="P359" s="58"/>
      <c r="Q359" s="29">
        <v>0</v>
      </c>
      <c r="R359" s="58"/>
      <c r="S359" s="49">
        <f t="shared" si="30"/>
        <v>0</v>
      </c>
      <c r="T359" s="49" t="e">
        <f t="shared" si="31"/>
        <v>#DIV/0!</v>
      </c>
    </row>
    <row r="360" spans="1:20" s="37" customFormat="1" ht="12" x14ac:dyDescent="0.2">
      <c r="A360" s="56" t="s">
        <v>363</v>
      </c>
      <c r="B360" s="56" t="s">
        <v>144</v>
      </c>
      <c r="C360" s="56" t="s">
        <v>194</v>
      </c>
      <c r="D360" s="56" t="s">
        <v>361</v>
      </c>
      <c r="E360" s="56" t="s">
        <v>142</v>
      </c>
      <c r="F360" s="56" t="s">
        <v>194</v>
      </c>
      <c r="G360" s="132">
        <v>531</v>
      </c>
      <c r="H360" s="139">
        <v>207</v>
      </c>
      <c r="I360" s="29">
        <v>23980</v>
      </c>
      <c r="J360" s="29">
        <v>8818</v>
      </c>
      <c r="K360" s="29">
        <v>18037</v>
      </c>
      <c r="L360" s="29">
        <v>6845</v>
      </c>
      <c r="M360" s="51">
        <f t="shared" ref="M360:M391" si="32">K360/I360</f>
        <v>0.7521684737281068</v>
      </c>
      <c r="N360" s="51">
        <f t="shared" ref="N360:N391" si="33">L360/J360</f>
        <v>0.77625311862100255</v>
      </c>
      <c r="O360" s="29">
        <v>494474</v>
      </c>
      <c r="P360" s="29">
        <v>91687</v>
      </c>
      <c r="Q360" s="29">
        <v>820</v>
      </c>
      <c r="R360" s="29">
        <v>0</v>
      </c>
      <c r="S360" s="49">
        <f t="shared" si="30"/>
        <v>1.6583278392797195E-3</v>
      </c>
      <c r="T360" s="49">
        <f t="shared" si="31"/>
        <v>0</v>
      </c>
    </row>
    <row r="361" spans="1:20" s="37" customFormat="1" ht="12" x14ac:dyDescent="0.2">
      <c r="A361" s="56" t="s">
        <v>363</v>
      </c>
      <c r="B361" s="56" t="s">
        <v>144</v>
      </c>
      <c r="C361" s="56" t="s">
        <v>194</v>
      </c>
      <c r="D361" s="56" t="s">
        <v>224</v>
      </c>
      <c r="E361" s="56" t="s">
        <v>3</v>
      </c>
      <c r="F361" s="56" t="s">
        <v>194</v>
      </c>
      <c r="G361" s="132">
        <v>1</v>
      </c>
      <c r="H361" s="138"/>
      <c r="I361" s="29">
        <v>19</v>
      </c>
      <c r="J361" s="58"/>
      <c r="K361" s="29">
        <v>10</v>
      </c>
      <c r="L361" s="58"/>
      <c r="M361" s="51">
        <f t="shared" si="32"/>
        <v>0.52631578947368418</v>
      </c>
      <c r="N361" s="51" t="e">
        <f t="shared" si="33"/>
        <v>#DIV/0!</v>
      </c>
      <c r="O361" s="29">
        <v>800</v>
      </c>
      <c r="P361" s="58"/>
      <c r="Q361" s="29">
        <v>0</v>
      </c>
      <c r="R361" s="58"/>
      <c r="S361" s="49">
        <f t="shared" si="30"/>
        <v>0</v>
      </c>
      <c r="T361" s="49" t="e">
        <f t="shared" si="31"/>
        <v>#DIV/0!</v>
      </c>
    </row>
    <row r="362" spans="1:20" s="37" customFormat="1" ht="12" x14ac:dyDescent="0.2">
      <c r="A362" s="56" t="s">
        <v>437</v>
      </c>
      <c r="B362" s="56" t="s">
        <v>436</v>
      </c>
      <c r="C362" s="56" t="s">
        <v>194</v>
      </c>
      <c r="D362" s="56" t="s">
        <v>314</v>
      </c>
      <c r="E362" s="56" t="s">
        <v>126</v>
      </c>
      <c r="F362" s="56" t="s">
        <v>194</v>
      </c>
      <c r="G362" s="132">
        <v>1</v>
      </c>
      <c r="H362" s="138"/>
      <c r="I362" s="29">
        <v>9</v>
      </c>
      <c r="J362" s="58"/>
      <c r="K362" s="29">
        <v>0</v>
      </c>
      <c r="L362" s="58"/>
      <c r="M362" s="51">
        <f t="shared" si="32"/>
        <v>0</v>
      </c>
      <c r="N362" s="51" t="e">
        <f t="shared" si="33"/>
        <v>#DIV/0!</v>
      </c>
      <c r="O362" s="29">
        <v>1345</v>
      </c>
      <c r="P362" s="58"/>
      <c r="Q362" s="29">
        <v>0</v>
      </c>
      <c r="R362" s="58"/>
      <c r="S362" s="49">
        <f t="shared" si="30"/>
        <v>0</v>
      </c>
      <c r="T362" s="49" t="e">
        <f t="shared" si="31"/>
        <v>#DIV/0!</v>
      </c>
    </row>
    <row r="363" spans="1:20" s="37" customFormat="1" ht="12" x14ac:dyDescent="0.2">
      <c r="A363" s="56" t="s">
        <v>437</v>
      </c>
      <c r="B363" s="56" t="s">
        <v>436</v>
      </c>
      <c r="C363" s="56" t="s">
        <v>194</v>
      </c>
      <c r="D363" s="56" t="s">
        <v>347</v>
      </c>
      <c r="E363" s="56" t="s">
        <v>128</v>
      </c>
      <c r="F363" s="56" t="s">
        <v>194</v>
      </c>
      <c r="G363" s="132">
        <v>1</v>
      </c>
      <c r="H363" s="138"/>
      <c r="I363" s="29">
        <v>9</v>
      </c>
      <c r="J363" s="58"/>
      <c r="K363" s="29">
        <v>9</v>
      </c>
      <c r="L363" s="58"/>
      <c r="M363" s="51">
        <f t="shared" si="32"/>
        <v>1</v>
      </c>
      <c r="N363" s="51" t="e">
        <f t="shared" si="33"/>
        <v>#DIV/0!</v>
      </c>
      <c r="O363" s="29">
        <v>1345</v>
      </c>
      <c r="P363" s="58"/>
      <c r="Q363" s="29">
        <v>50</v>
      </c>
      <c r="R363" s="58"/>
      <c r="S363" s="49">
        <f t="shared" si="30"/>
        <v>3.717472118959108E-2</v>
      </c>
      <c r="T363" s="49" t="e">
        <f t="shared" si="31"/>
        <v>#DIV/0!</v>
      </c>
    </row>
    <row r="364" spans="1:20" s="37" customFormat="1" ht="12" x14ac:dyDescent="0.2">
      <c r="A364" s="56" t="s">
        <v>359</v>
      </c>
      <c r="B364" s="56" t="s">
        <v>140</v>
      </c>
      <c r="C364" s="56" t="s">
        <v>194</v>
      </c>
      <c r="D364" s="56" t="s">
        <v>314</v>
      </c>
      <c r="E364" s="56" t="s">
        <v>126</v>
      </c>
      <c r="F364" s="56" t="s">
        <v>194</v>
      </c>
      <c r="G364" s="132">
        <v>3</v>
      </c>
      <c r="H364" s="138"/>
      <c r="I364" s="29">
        <v>27</v>
      </c>
      <c r="J364" s="58"/>
      <c r="K364" s="29">
        <v>20</v>
      </c>
      <c r="L364" s="58"/>
      <c r="M364" s="51">
        <f t="shared" si="32"/>
        <v>0.7407407407407407</v>
      </c>
      <c r="N364" s="51" t="e">
        <f t="shared" si="33"/>
        <v>#DIV/0!</v>
      </c>
      <c r="O364" s="29">
        <v>4140</v>
      </c>
      <c r="P364" s="58"/>
      <c r="Q364" s="29">
        <v>190</v>
      </c>
      <c r="R364" s="58"/>
      <c r="S364" s="49">
        <f t="shared" si="30"/>
        <v>4.5893719806763288E-2</v>
      </c>
      <c r="T364" s="49" t="e">
        <f t="shared" si="31"/>
        <v>#DIV/0!</v>
      </c>
    </row>
    <row r="365" spans="1:20" s="37" customFormat="1" ht="12" x14ac:dyDescent="0.2">
      <c r="A365" s="56" t="s">
        <v>359</v>
      </c>
      <c r="B365" s="56" t="s">
        <v>140</v>
      </c>
      <c r="C365" s="56" t="s">
        <v>194</v>
      </c>
      <c r="D365" s="56" t="s">
        <v>344</v>
      </c>
      <c r="E365" s="56" t="s">
        <v>124</v>
      </c>
      <c r="F365" s="56" t="s">
        <v>194</v>
      </c>
      <c r="G365" s="132">
        <v>2</v>
      </c>
      <c r="H365" s="139">
        <v>1</v>
      </c>
      <c r="I365" s="29">
        <v>28</v>
      </c>
      <c r="J365" s="29">
        <v>9</v>
      </c>
      <c r="K365" s="29">
        <v>11</v>
      </c>
      <c r="L365" s="29">
        <v>3</v>
      </c>
      <c r="M365" s="51">
        <f t="shared" si="32"/>
        <v>0.39285714285714285</v>
      </c>
      <c r="N365" s="51">
        <f t="shared" si="33"/>
        <v>0.33333333333333331</v>
      </c>
      <c r="O365" s="29">
        <v>5450</v>
      </c>
      <c r="P365" s="29">
        <v>1345</v>
      </c>
      <c r="Q365" s="29">
        <v>2500</v>
      </c>
      <c r="R365" s="29">
        <v>170</v>
      </c>
      <c r="S365" s="49">
        <f t="shared" si="30"/>
        <v>0.45871559633027525</v>
      </c>
      <c r="T365" s="49">
        <f t="shared" si="31"/>
        <v>0.12639405204460966</v>
      </c>
    </row>
    <row r="366" spans="1:20" s="37" customFormat="1" ht="12" x14ac:dyDescent="0.2">
      <c r="A366" s="56" t="s">
        <v>359</v>
      </c>
      <c r="B366" s="56" t="s">
        <v>140</v>
      </c>
      <c r="C366" s="56" t="s">
        <v>194</v>
      </c>
      <c r="D366" s="56" t="s">
        <v>378</v>
      </c>
      <c r="E366" s="56" t="s">
        <v>140</v>
      </c>
      <c r="F366" s="56" t="s">
        <v>194</v>
      </c>
      <c r="G366" s="132">
        <v>1</v>
      </c>
      <c r="H366" s="138"/>
      <c r="I366" s="29">
        <v>19</v>
      </c>
      <c r="J366" s="58"/>
      <c r="K366" s="29">
        <v>6</v>
      </c>
      <c r="L366" s="58"/>
      <c r="M366" s="51">
        <f t="shared" si="32"/>
        <v>0.31578947368421051</v>
      </c>
      <c r="N366" s="51" t="e">
        <f t="shared" si="33"/>
        <v>#DIV/0!</v>
      </c>
      <c r="O366" s="29">
        <v>4000</v>
      </c>
      <c r="P366" s="58"/>
      <c r="Q366" s="29">
        <v>1815</v>
      </c>
      <c r="R366" s="58"/>
      <c r="S366" s="49">
        <f t="shared" si="30"/>
        <v>0.45374999999999999</v>
      </c>
      <c r="T366" s="49" t="e">
        <f t="shared" si="31"/>
        <v>#DIV/0!</v>
      </c>
    </row>
    <row r="367" spans="1:20" s="37" customFormat="1" ht="12" x14ac:dyDescent="0.2">
      <c r="A367" s="56" t="s">
        <v>360</v>
      </c>
      <c r="B367" s="56" t="s">
        <v>141</v>
      </c>
      <c r="C367" s="56" t="s">
        <v>194</v>
      </c>
      <c r="D367" s="56" t="s">
        <v>226</v>
      </c>
      <c r="E367" s="56" t="s">
        <v>5</v>
      </c>
      <c r="F367" s="56" t="s">
        <v>194</v>
      </c>
      <c r="G367" s="132">
        <v>9</v>
      </c>
      <c r="H367" s="139">
        <v>16</v>
      </c>
      <c r="I367" s="29">
        <v>564</v>
      </c>
      <c r="J367" s="29">
        <v>1051</v>
      </c>
      <c r="K367" s="29">
        <v>353</v>
      </c>
      <c r="L367" s="29">
        <v>578</v>
      </c>
      <c r="M367" s="51">
        <f t="shared" si="32"/>
        <v>0.62588652482269502</v>
      </c>
      <c r="N367" s="51">
        <f t="shared" si="33"/>
        <v>0.54995242626070406</v>
      </c>
      <c r="O367" s="29">
        <v>16500</v>
      </c>
      <c r="P367" s="29">
        <v>30500</v>
      </c>
      <c r="Q367" s="29">
        <v>0</v>
      </c>
      <c r="R367" s="29">
        <v>0</v>
      </c>
      <c r="S367" s="49">
        <f t="shared" si="30"/>
        <v>0</v>
      </c>
      <c r="T367" s="49">
        <f t="shared" si="31"/>
        <v>0</v>
      </c>
    </row>
    <row r="368" spans="1:20" s="37" customFormat="1" ht="12" x14ac:dyDescent="0.2">
      <c r="A368" s="56" t="s">
        <v>360</v>
      </c>
      <c r="B368" s="56" t="s">
        <v>141</v>
      </c>
      <c r="C368" s="56" t="s">
        <v>194</v>
      </c>
      <c r="D368" s="56" t="s">
        <v>224</v>
      </c>
      <c r="E368" s="56" t="s">
        <v>3</v>
      </c>
      <c r="F368" s="56" t="s">
        <v>194</v>
      </c>
      <c r="G368" s="132">
        <v>210</v>
      </c>
      <c r="H368" s="139">
        <v>70</v>
      </c>
      <c r="I368" s="29">
        <v>10256</v>
      </c>
      <c r="J368" s="29">
        <v>3512</v>
      </c>
      <c r="K368" s="29">
        <v>8585</v>
      </c>
      <c r="L368" s="29">
        <v>2981</v>
      </c>
      <c r="M368" s="51">
        <f t="shared" si="32"/>
        <v>0.83707098283931358</v>
      </c>
      <c r="N368" s="51">
        <f t="shared" si="33"/>
        <v>0.8488041002277904</v>
      </c>
      <c r="O368" s="29">
        <v>331400</v>
      </c>
      <c r="P368" s="29">
        <v>111600</v>
      </c>
      <c r="Q368" s="29">
        <v>69</v>
      </c>
      <c r="R368" s="29">
        <v>28</v>
      </c>
      <c r="S368" s="49">
        <f t="shared" si="30"/>
        <v>2.0820760410380205E-4</v>
      </c>
      <c r="T368" s="49">
        <f t="shared" si="31"/>
        <v>2.5089605734767025E-4</v>
      </c>
    </row>
    <row r="369" spans="1:20" s="37" customFormat="1" ht="12" x14ac:dyDescent="0.2">
      <c r="A369" s="56" t="s">
        <v>342</v>
      </c>
      <c r="B369" s="56" t="s">
        <v>122</v>
      </c>
      <c r="C369" s="56" t="s">
        <v>194</v>
      </c>
      <c r="D369" s="56" t="s">
        <v>226</v>
      </c>
      <c r="E369" s="56" t="s">
        <v>5</v>
      </c>
      <c r="F369" s="56" t="s">
        <v>194</v>
      </c>
      <c r="G369" s="132">
        <v>852</v>
      </c>
      <c r="H369" s="139">
        <v>339</v>
      </c>
      <c r="I369" s="29">
        <v>41058</v>
      </c>
      <c r="J369" s="29">
        <v>16275</v>
      </c>
      <c r="K369" s="29">
        <v>34450</v>
      </c>
      <c r="L369" s="29">
        <v>12621</v>
      </c>
      <c r="M369" s="51">
        <f t="shared" si="32"/>
        <v>0.83905694383554974</v>
      </c>
      <c r="N369" s="51">
        <f t="shared" si="33"/>
        <v>0.77548387096774196</v>
      </c>
      <c r="O369" s="29">
        <v>867098</v>
      </c>
      <c r="P369" s="29">
        <v>353346</v>
      </c>
      <c r="Q369" s="29">
        <v>443</v>
      </c>
      <c r="R369" s="29">
        <v>60</v>
      </c>
      <c r="S369" s="49">
        <f t="shared" si="30"/>
        <v>5.1089957536518365E-4</v>
      </c>
      <c r="T369" s="49">
        <f t="shared" si="31"/>
        <v>1.698052333972933E-4</v>
      </c>
    </row>
    <row r="370" spans="1:20" s="37" customFormat="1" ht="12" x14ac:dyDescent="0.2">
      <c r="A370" s="56" t="s">
        <v>290</v>
      </c>
      <c r="B370" s="56" t="s">
        <v>70</v>
      </c>
      <c r="C370" s="56" t="s">
        <v>194</v>
      </c>
      <c r="D370" s="56" t="s">
        <v>226</v>
      </c>
      <c r="E370" s="56" t="s">
        <v>5</v>
      </c>
      <c r="F370" s="56" t="s">
        <v>194</v>
      </c>
      <c r="G370" s="132">
        <v>2</v>
      </c>
      <c r="H370" s="138"/>
      <c r="I370" s="29">
        <v>326</v>
      </c>
      <c r="J370" s="58"/>
      <c r="K370" s="29">
        <v>290</v>
      </c>
      <c r="L370" s="58"/>
      <c r="M370" s="51">
        <f t="shared" si="32"/>
        <v>0.88957055214723924</v>
      </c>
      <c r="N370" s="51" t="e">
        <f t="shared" si="33"/>
        <v>#DIV/0!</v>
      </c>
      <c r="O370" s="29">
        <v>22440</v>
      </c>
      <c r="P370" s="58"/>
      <c r="Q370" s="29">
        <v>4656</v>
      </c>
      <c r="R370" s="58"/>
      <c r="S370" s="49">
        <f t="shared" si="30"/>
        <v>0.20748663101604278</v>
      </c>
      <c r="T370" s="49" t="e">
        <f t="shared" si="31"/>
        <v>#DIV/0!</v>
      </c>
    </row>
    <row r="371" spans="1:20" s="37" customFormat="1" ht="12" x14ac:dyDescent="0.2">
      <c r="A371" s="56" t="s">
        <v>290</v>
      </c>
      <c r="B371" s="56" t="s">
        <v>70</v>
      </c>
      <c r="C371" s="56" t="s">
        <v>194</v>
      </c>
      <c r="D371" s="56" t="s">
        <v>224</v>
      </c>
      <c r="E371" s="56" t="s">
        <v>3</v>
      </c>
      <c r="F371" s="56" t="s">
        <v>194</v>
      </c>
      <c r="G371" s="132">
        <v>1489</v>
      </c>
      <c r="H371" s="139">
        <v>559</v>
      </c>
      <c r="I371" s="29">
        <v>199878</v>
      </c>
      <c r="J371" s="29">
        <v>78528</v>
      </c>
      <c r="K371" s="29">
        <v>168996</v>
      </c>
      <c r="L371" s="29">
        <v>67709</v>
      </c>
      <c r="M371" s="51">
        <f t="shared" si="32"/>
        <v>0.84549575240896946</v>
      </c>
      <c r="N371" s="51">
        <f t="shared" si="33"/>
        <v>0.86222748573757135</v>
      </c>
      <c r="O371" s="29">
        <v>18135580</v>
      </c>
      <c r="P371" s="29">
        <v>6939026</v>
      </c>
      <c r="Q371" s="29">
        <v>8236198</v>
      </c>
      <c r="R371" s="29">
        <v>3025419</v>
      </c>
      <c r="S371" s="49">
        <f t="shared" si="30"/>
        <v>0.45414582825583744</v>
      </c>
      <c r="T371" s="49">
        <f t="shared" si="31"/>
        <v>0.43600052802799699</v>
      </c>
    </row>
    <row r="372" spans="1:20" s="37" customFormat="1" ht="12" x14ac:dyDescent="0.2">
      <c r="A372" s="56" t="s">
        <v>290</v>
      </c>
      <c r="B372" s="56" t="s">
        <v>70</v>
      </c>
      <c r="C372" s="56" t="s">
        <v>194</v>
      </c>
      <c r="D372" s="56" t="s">
        <v>228</v>
      </c>
      <c r="E372" s="56" t="s">
        <v>7</v>
      </c>
      <c r="F372" s="56" t="s">
        <v>194</v>
      </c>
      <c r="G372" s="132">
        <v>38</v>
      </c>
      <c r="H372" s="138"/>
      <c r="I372" s="29">
        <v>6260</v>
      </c>
      <c r="J372" s="58"/>
      <c r="K372" s="29">
        <v>2923</v>
      </c>
      <c r="L372" s="58"/>
      <c r="M372" s="51">
        <f t="shared" si="32"/>
        <v>0.46693290734824283</v>
      </c>
      <c r="N372" s="51" t="e">
        <f t="shared" si="33"/>
        <v>#DIV/0!</v>
      </c>
      <c r="O372" s="29">
        <v>699238</v>
      </c>
      <c r="P372" s="58"/>
      <c r="Q372" s="29">
        <v>9223</v>
      </c>
      <c r="R372" s="58"/>
      <c r="S372" s="49">
        <f t="shared" si="30"/>
        <v>1.319007262191128E-2</v>
      </c>
      <c r="T372" s="49" t="e">
        <f t="shared" si="31"/>
        <v>#DIV/0!</v>
      </c>
    </row>
    <row r="373" spans="1:20" s="37" customFormat="1" ht="12" x14ac:dyDescent="0.2">
      <c r="A373" s="56" t="s">
        <v>290</v>
      </c>
      <c r="B373" s="56" t="s">
        <v>70</v>
      </c>
      <c r="C373" s="56" t="s">
        <v>194</v>
      </c>
      <c r="D373" s="56" t="s">
        <v>351</v>
      </c>
      <c r="E373" s="56" t="s">
        <v>132</v>
      </c>
      <c r="F373" s="56" t="s">
        <v>194</v>
      </c>
      <c r="G373" s="132">
        <v>26</v>
      </c>
      <c r="H373" s="139">
        <v>11</v>
      </c>
      <c r="I373" s="29">
        <v>468</v>
      </c>
      <c r="J373" s="29">
        <v>184</v>
      </c>
      <c r="K373" s="29">
        <v>397</v>
      </c>
      <c r="L373" s="29">
        <v>151</v>
      </c>
      <c r="M373" s="51">
        <f t="shared" si="32"/>
        <v>0.84829059829059827</v>
      </c>
      <c r="N373" s="51">
        <f t="shared" si="33"/>
        <v>0.82065217391304346</v>
      </c>
      <c r="O373" s="29">
        <v>23800</v>
      </c>
      <c r="P373" s="29">
        <v>8885</v>
      </c>
      <c r="Q373" s="29">
        <v>0</v>
      </c>
      <c r="R373" s="29">
        <v>90</v>
      </c>
      <c r="S373" s="49">
        <f t="shared" si="30"/>
        <v>0</v>
      </c>
      <c r="T373" s="49">
        <f t="shared" si="31"/>
        <v>1.0129431626336522E-2</v>
      </c>
    </row>
    <row r="374" spans="1:20" s="37" customFormat="1" ht="12" x14ac:dyDescent="0.2">
      <c r="A374" s="56" t="s">
        <v>290</v>
      </c>
      <c r="B374" s="56" t="s">
        <v>70</v>
      </c>
      <c r="C374" s="56" t="s">
        <v>194</v>
      </c>
      <c r="D374" s="56" t="s">
        <v>354</v>
      </c>
      <c r="E374" s="56" t="s">
        <v>135</v>
      </c>
      <c r="F374" s="56" t="s">
        <v>194</v>
      </c>
      <c r="G374" s="132">
        <v>105</v>
      </c>
      <c r="H374" s="139">
        <v>41</v>
      </c>
      <c r="I374" s="29">
        <v>1432</v>
      </c>
      <c r="J374" s="29">
        <v>491</v>
      </c>
      <c r="K374" s="29">
        <v>1268</v>
      </c>
      <c r="L374" s="29">
        <v>457</v>
      </c>
      <c r="M374" s="51">
        <f t="shared" si="32"/>
        <v>0.88547486033519551</v>
      </c>
      <c r="N374" s="51">
        <f t="shared" si="33"/>
        <v>0.93075356415478616</v>
      </c>
      <c r="O374" s="29">
        <v>163900</v>
      </c>
      <c r="P374" s="29">
        <v>48680</v>
      </c>
      <c r="Q374" s="29">
        <v>46195</v>
      </c>
      <c r="R374" s="29">
        <v>6420</v>
      </c>
      <c r="S374" s="49">
        <f t="shared" si="30"/>
        <v>0.28184868822452713</v>
      </c>
      <c r="T374" s="49">
        <f t="shared" si="31"/>
        <v>0.13188167625308134</v>
      </c>
    </row>
    <row r="375" spans="1:20" s="37" customFormat="1" ht="12" x14ac:dyDescent="0.2">
      <c r="A375" s="56" t="s">
        <v>290</v>
      </c>
      <c r="B375" s="56" t="s">
        <v>70</v>
      </c>
      <c r="C375" s="56" t="s">
        <v>194</v>
      </c>
      <c r="D375" s="56" t="s">
        <v>386</v>
      </c>
      <c r="E375" s="56" t="s">
        <v>70</v>
      </c>
      <c r="F375" s="56" t="s">
        <v>194</v>
      </c>
      <c r="G375" s="132">
        <v>39</v>
      </c>
      <c r="H375" s="139">
        <v>10</v>
      </c>
      <c r="I375" s="29">
        <v>611</v>
      </c>
      <c r="J375" s="29">
        <v>164</v>
      </c>
      <c r="K375" s="29">
        <v>529</v>
      </c>
      <c r="L375" s="29">
        <v>135</v>
      </c>
      <c r="M375" s="51">
        <f t="shared" si="32"/>
        <v>0.86579378068739776</v>
      </c>
      <c r="N375" s="51">
        <f t="shared" si="33"/>
        <v>0.82317073170731703</v>
      </c>
      <c r="O375" s="29">
        <v>41375</v>
      </c>
      <c r="P375" s="29">
        <v>8720</v>
      </c>
      <c r="Q375" s="29">
        <v>3250</v>
      </c>
      <c r="R375" s="29">
        <v>445</v>
      </c>
      <c r="S375" s="49">
        <f t="shared" si="30"/>
        <v>7.8549848942598186E-2</v>
      </c>
      <c r="T375" s="49">
        <f t="shared" si="31"/>
        <v>5.1032110091743119E-2</v>
      </c>
    </row>
    <row r="376" spans="1:20" s="37" customFormat="1" ht="12" x14ac:dyDescent="0.2">
      <c r="A376" s="56" t="s">
        <v>290</v>
      </c>
      <c r="B376" s="56" t="s">
        <v>70</v>
      </c>
      <c r="C376" s="56" t="s">
        <v>194</v>
      </c>
      <c r="D376" s="56" t="s">
        <v>350</v>
      </c>
      <c r="E376" s="56" t="s">
        <v>131</v>
      </c>
      <c r="F376" s="56" t="s">
        <v>194</v>
      </c>
      <c r="G376" s="133"/>
      <c r="H376" s="139">
        <v>2</v>
      </c>
      <c r="I376" s="58"/>
      <c r="J376" s="29">
        <v>69</v>
      </c>
      <c r="K376" s="58"/>
      <c r="L376" s="29">
        <v>28</v>
      </c>
      <c r="M376" s="51" t="e">
        <f t="shared" si="32"/>
        <v>#DIV/0!</v>
      </c>
      <c r="N376" s="51">
        <f t="shared" si="33"/>
        <v>0.40579710144927539</v>
      </c>
      <c r="O376" s="58"/>
      <c r="P376" s="29">
        <v>1600</v>
      </c>
      <c r="Q376" s="58"/>
      <c r="R376" s="29">
        <v>0</v>
      </c>
      <c r="S376" s="49" t="e">
        <f t="shared" si="30"/>
        <v>#DIV/0!</v>
      </c>
      <c r="T376" s="49">
        <f t="shared" si="31"/>
        <v>0</v>
      </c>
    </row>
    <row r="377" spans="1:20" s="37" customFormat="1" ht="12" x14ac:dyDescent="0.2">
      <c r="A377" s="56" t="s">
        <v>440</v>
      </c>
      <c r="B377" s="56" t="s">
        <v>439</v>
      </c>
      <c r="C377" s="56" t="s">
        <v>194</v>
      </c>
      <c r="D377" s="56" t="s">
        <v>290</v>
      </c>
      <c r="E377" s="56" t="s">
        <v>70</v>
      </c>
      <c r="F377" s="56" t="s">
        <v>194</v>
      </c>
      <c r="G377" s="132">
        <v>1</v>
      </c>
      <c r="H377" s="139">
        <v>1</v>
      </c>
      <c r="I377" s="29">
        <v>9</v>
      </c>
      <c r="J377" s="29">
        <v>9</v>
      </c>
      <c r="K377" s="29">
        <v>5</v>
      </c>
      <c r="L377" s="29">
        <v>5</v>
      </c>
      <c r="M377" s="51">
        <f t="shared" si="32"/>
        <v>0.55555555555555558</v>
      </c>
      <c r="N377" s="51">
        <f t="shared" si="33"/>
        <v>0.55555555555555558</v>
      </c>
      <c r="O377" s="29">
        <v>1345</v>
      </c>
      <c r="P377" s="29">
        <v>1435</v>
      </c>
      <c r="Q377" s="29">
        <v>120</v>
      </c>
      <c r="R377" s="29">
        <v>340</v>
      </c>
      <c r="S377" s="49">
        <f t="shared" si="30"/>
        <v>8.9219330855018583E-2</v>
      </c>
      <c r="T377" s="49">
        <f t="shared" si="31"/>
        <v>0.23693379790940766</v>
      </c>
    </row>
    <row r="378" spans="1:20" s="37" customFormat="1" ht="12" x14ac:dyDescent="0.2">
      <c r="A378" s="56" t="s">
        <v>372</v>
      </c>
      <c r="B378" s="56" t="s">
        <v>154</v>
      </c>
      <c r="C378" s="56" t="s">
        <v>194</v>
      </c>
      <c r="D378" s="56" t="s">
        <v>224</v>
      </c>
      <c r="E378" s="56" t="s">
        <v>3</v>
      </c>
      <c r="F378" s="56" t="s">
        <v>194</v>
      </c>
      <c r="G378" s="132">
        <v>2441</v>
      </c>
      <c r="H378" s="139">
        <v>903</v>
      </c>
      <c r="I378" s="29">
        <v>243107</v>
      </c>
      <c r="J378" s="29">
        <v>91965</v>
      </c>
      <c r="K378" s="29">
        <v>184109</v>
      </c>
      <c r="L378" s="29">
        <v>69302</v>
      </c>
      <c r="M378" s="51">
        <f t="shared" si="32"/>
        <v>0.75731673707462144</v>
      </c>
      <c r="N378" s="51">
        <f t="shared" si="33"/>
        <v>0.75356929266568806</v>
      </c>
      <c r="O378" s="29">
        <v>9149474</v>
      </c>
      <c r="P378" s="29">
        <v>3542451</v>
      </c>
      <c r="Q378" s="29">
        <v>16663</v>
      </c>
      <c r="R378" s="29">
        <v>14217</v>
      </c>
      <c r="S378" s="49">
        <f t="shared" si="30"/>
        <v>1.8211975901565489E-3</v>
      </c>
      <c r="T378" s="49">
        <f t="shared" si="31"/>
        <v>4.0133229789205268E-3</v>
      </c>
    </row>
    <row r="379" spans="1:20" s="37" customFormat="1" ht="12" x14ac:dyDescent="0.2">
      <c r="A379" s="56" t="s">
        <v>372</v>
      </c>
      <c r="B379" s="56" t="s">
        <v>154</v>
      </c>
      <c r="C379" s="56" t="s">
        <v>194</v>
      </c>
      <c r="D379" s="56" t="s">
        <v>226</v>
      </c>
      <c r="E379" s="56" t="s">
        <v>5</v>
      </c>
      <c r="F379" s="56" t="s">
        <v>194</v>
      </c>
      <c r="G379" s="132">
        <v>54</v>
      </c>
      <c r="H379" s="139">
        <v>7</v>
      </c>
      <c r="I379" s="29">
        <v>3004</v>
      </c>
      <c r="J379" s="29">
        <v>360</v>
      </c>
      <c r="K379" s="29">
        <v>1947</v>
      </c>
      <c r="L379" s="29">
        <v>189</v>
      </c>
      <c r="M379" s="51">
        <f t="shared" si="32"/>
        <v>0.64813581890812255</v>
      </c>
      <c r="N379" s="51">
        <f t="shared" si="33"/>
        <v>0.52500000000000002</v>
      </c>
      <c r="O379" s="29">
        <v>19139</v>
      </c>
      <c r="P379" s="29">
        <v>0</v>
      </c>
      <c r="Q379" s="29">
        <v>0</v>
      </c>
      <c r="R379" s="29">
        <v>0</v>
      </c>
      <c r="S379" s="49">
        <f t="shared" si="30"/>
        <v>0</v>
      </c>
      <c r="T379" s="49" t="e">
        <f t="shared" si="31"/>
        <v>#DIV/0!</v>
      </c>
    </row>
    <row r="380" spans="1:20" s="37" customFormat="1" ht="12" x14ac:dyDescent="0.2">
      <c r="A380" s="56" t="s">
        <v>372</v>
      </c>
      <c r="B380" s="56" t="s">
        <v>154</v>
      </c>
      <c r="C380" s="56" t="s">
        <v>194</v>
      </c>
      <c r="D380" s="56" t="s">
        <v>227</v>
      </c>
      <c r="E380" s="56" t="s">
        <v>6</v>
      </c>
      <c r="F380" s="56" t="s">
        <v>194</v>
      </c>
      <c r="G380" s="132">
        <v>140</v>
      </c>
      <c r="H380" s="139">
        <v>26</v>
      </c>
      <c r="I380" s="29">
        <v>26288</v>
      </c>
      <c r="J380" s="29">
        <v>4872</v>
      </c>
      <c r="K380" s="29">
        <v>19931</v>
      </c>
      <c r="L380" s="29">
        <v>4066</v>
      </c>
      <c r="M380" s="51">
        <f t="shared" si="32"/>
        <v>0.75817863664029217</v>
      </c>
      <c r="N380" s="51">
        <f t="shared" si="33"/>
        <v>0.83456486042692934</v>
      </c>
      <c r="O380" s="29">
        <v>0</v>
      </c>
      <c r="P380" s="29">
        <v>0</v>
      </c>
      <c r="Q380" s="29">
        <v>0</v>
      </c>
      <c r="R380" s="29">
        <v>0</v>
      </c>
      <c r="S380" s="49" t="e">
        <f t="shared" si="30"/>
        <v>#DIV/0!</v>
      </c>
      <c r="T380" s="49" t="e">
        <f t="shared" si="31"/>
        <v>#DIV/0!</v>
      </c>
    </row>
    <row r="381" spans="1:20" s="37" customFormat="1" ht="12" x14ac:dyDescent="0.2">
      <c r="A381" s="56" t="s">
        <v>372</v>
      </c>
      <c r="B381" s="56" t="s">
        <v>154</v>
      </c>
      <c r="C381" s="56" t="s">
        <v>194</v>
      </c>
      <c r="D381" s="56" t="s">
        <v>361</v>
      </c>
      <c r="E381" s="56" t="s">
        <v>142</v>
      </c>
      <c r="F381" s="56" t="s">
        <v>194</v>
      </c>
      <c r="G381" s="132">
        <v>240</v>
      </c>
      <c r="H381" s="139">
        <v>19</v>
      </c>
      <c r="I381" s="29">
        <v>11706</v>
      </c>
      <c r="J381" s="29">
        <v>912</v>
      </c>
      <c r="K381" s="29">
        <v>8450</v>
      </c>
      <c r="L381" s="29">
        <v>563</v>
      </c>
      <c r="M381" s="51">
        <f t="shared" si="32"/>
        <v>0.72185204168802319</v>
      </c>
      <c r="N381" s="51">
        <f t="shared" si="33"/>
        <v>0.61732456140350878</v>
      </c>
      <c r="O381" s="29">
        <v>73545</v>
      </c>
      <c r="P381" s="29">
        <v>0</v>
      </c>
      <c r="Q381" s="29">
        <v>0</v>
      </c>
      <c r="R381" s="29">
        <v>0</v>
      </c>
      <c r="S381" s="49">
        <f t="shared" si="30"/>
        <v>0</v>
      </c>
      <c r="T381" s="49" t="e">
        <f t="shared" si="31"/>
        <v>#DIV/0!</v>
      </c>
    </row>
    <row r="382" spans="1:20" s="37" customFormat="1" ht="12" x14ac:dyDescent="0.2">
      <c r="A382" s="56" t="s">
        <v>372</v>
      </c>
      <c r="B382" s="56" t="s">
        <v>154</v>
      </c>
      <c r="C382" s="56" t="s">
        <v>194</v>
      </c>
      <c r="D382" s="56" t="s">
        <v>298</v>
      </c>
      <c r="E382" s="56" t="s">
        <v>77</v>
      </c>
      <c r="F382" s="56" t="s">
        <v>194</v>
      </c>
      <c r="G382" s="132">
        <v>1</v>
      </c>
      <c r="H382" s="138"/>
      <c r="I382" s="29">
        <v>180</v>
      </c>
      <c r="J382" s="58"/>
      <c r="K382" s="29">
        <v>167</v>
      </c>
      <c r="L382" s="58"/>
      <c r="M382" s="51">
        <f t="shared" si="32"/>
        <v>0.92777777777777781</v>
      </c>
      <c r="N382" s="51" t="e">
        <f t="shared" si="33"/>
        <v>#DIV/0!</v>
      </c>
      <c r="O382" s="29">
        <v>2782</v>
      </c>
      <c r="P382" s="58"/>
      <c r="Q382" s="29">
        <v>0</v>
      </c>
      <c r="R382" s="58"/>
      <c r="S382" s="49">
        <f t="shared" si="30"/>
        <v>0</v>
      </c>
      <c r="T382" s="49" t="e">
        <f t="shared" si="31"/>
        <v>#DIV/0!</v>
      </c>
    </row>
    <row r="383" spans="1:20" s="37" customFormat="1" ht="12" x14ac:dyDescent="0.2">
      <c r="A383" s="56" t="s">
        <v>357</v>
      </c>
      <c r="B383" s="56" t="s">
        <v>138</v>
      </c>
      <c r="C383" s="56" t="s">
        <v>194</v>
      </c>
      <c r="D383" s="56" t="s">
        <v>224</v>
      </c>
      <c r="E383" s="56" t="s">
        <v>3</v>
      </c>
      <c r="F383" s="56" t="s">
        <v>194</v>
      </c>
      <c r="G383" s="132">
        <v>112</v>
      </c>
      <c r="H383" s="139">
        <v>45</v>
      </c>
      <c r="I383" s="29">
        <v>4800</v>
      </c>
      <c r="J383" s="29">
        <v>1812</v>
      </c>
      <c r="K383" s="29">
        <v>4071</v>
      </c>
      <c r="L383" s="29">
        <v>1364</v>
      </c>
      <c r="M383" s="51">
        <f t="shared" si="32"/>
        <v>0.84812500000000002</v>
      </c>
      <c r="N383" s="51">
        <f t="shared" si="33"/>
        <v>0.7527593818984547</v>
      </c>
      <c r="O383" s="29">
        <v>156400</v>
      </c>
      <c r="P383" s="29">
        <v>59100</v>
      </c>
      <c r="Q383" s="29">
        <v>21</v>
      </c>
      <c r="R383" s="29">
        <v>0</v>
      </c>
      <c r="S383" s="49">
        <f t="shared" si="30"/>
        <v>1.3427109974424551E-4</v>
      </c>
      <c r="T383" s="49">
        <f t="shared" si="31"/>
        <v>0</v>
      </c>
    </row>
    <row r="384" spans="1:20" s="37" customFormat="1" ht="12" x14ac:dyDescent="0.2">
      <c r="A384" s="56" t="s">
        <v>382</v>
      </c>
      <c r="B384" s="56" t="s">
        <v>162</v>
      </c>
      <c r="C384" s="56" t="s">
        <v>194</v>
      </c>
      <c r="D384" s="56" t="s">
        <v>224</v>
      </c>
      <c r="E384" s="56" t="s">
        <v>3</v>
      </c>
      <c r="F384" s="56" t="s">
        <v>194</v>
      </c>
      <c r="G384" s="132">
        <v>112</v>
      </c>
      <c r="H384" s="139">
        <v>47</v>
      </c>
      <c r="I384" s="29">
        <v>4914</v>
      </c>
      <c r="J384" s="29">
        <v>1957</v>
      </c>
      <c r="K384" s="29">
        <v>3746</v>
      </c>
      <c r="L384" s="29">
        <v>1397</v>
      </c>
      <c r="M384" s="51">
        <f t="shared" si="32"/>
        <v>0.76231176231176234</v>
      </c>
      <c r="N384" s="51">
        <f t="shared" si="33"/>
        <v>0.71384772611139502</v>
      </c>
      <c r="O384" s="29">
        <v>159900</v>
      </c>
      <c r="P384" s="29">
        <v>65800</v>
      </c>
      <c r="Q384" s="29">
        <v>45</v>
      </c>
      <c r="R384" s="29">
        <v>46</v>
      </c>
      <c r="S384" s="49">
        <f t="shared" si="30"/>
        <v>2.8142589118198874E-4</v>
      </c>
      <c r="T384" s="49">
        <f t="shared" si="31"/>
        <v>6.9908814589665657E-4</v>
      </c>
    </row>
    <row r="385" spans="1:20" s="37" customFormat="1" ht="12" x14ac:dyDescent="0.2">
      <c r="A385" s="56" t="s">
        <v>392</v>
      </c>
      <c r="B385" s="56" t="s">
        <v>169</v>
      </c>
      <c r="C385" s="56" t="s">
        <v>194</v>
      </c>
      <c r="D385" s="56" t="s">
        <v>364</v>
      </c>
      <c r="E385" s="56" t="s">
        <v>145</v>
      </c>
      <c r="F385" s="56" t="s">
        <v>194</v>
      </c>
      <c r="G385" s="132">
        <v>224</v>
      </c>
      <c r="H385" s="139">
        <v>23</v>
      </c>
      <c r="I385" s="29">
        <v>3833</v>
      </c>
      <c r="J385" s="29">
        <v>437</v>
      </c>
      <c r="K385" s="29">
        <v>2849</v>
      </c>
      <c r="L385" s="29">
        <v>344</v>
      </c>
      <c r="M385" s="51">
        <f t="shared" si="32"/>
        <v>0.7432820245238716</v>
      </c>
      <c r="N385" s="51">
        <f t="shared" si="33"/>
        <v>0.78718535469107553</v>
      </c>
      <c r="O385" s="29">
        <v>95600</v>
      </c>
      <c r="P385" s="29">
        <v>5750</v>
      </c>
      <c r="Q385" s="29">
        <v>0</v>
      </c>
      <c r="R385" s="29">
        <v>0</v>
      </c>
      <c r="S385" s="49">
        <f t="shared" si="30"/>
        <v>0</v>
      </c>
      <c r="T385" s="49">
        <f t="shared" si="31"/>
        <v>0</v>
      </c>
    </row>
    <row r="386" spans="1:20" s="37" customFormat="1" ht="12" x14ac:dyDescent="0.2">
      <c r="A386" s="56" t="s">
        <v>392</v>
      </c>
      <c r="B386" s="56" t="s">
        <v>169</v>
      </c>
      <c r="C386" s="56" t="s">
        <v>194</v>
      </c>
      <c r="D386" s="56" t="s">
        <v>361</v>
      </c>
      <c r="E386" s="56" t="s">
        <v>142</v>
      </c>
      <c r="F386" s="56" t="s">
        <v>194</v>
      </c>
      <c r="G386" s="132">
        <v>188</v>
      </c>
      <c r="H386" s="139">
        <v>23</v>
      </c>
      <c r="I386" s="29">
        <v>3264</v>
      </c>
      <c r="J386" s="29">
        <v>428</v>
      </c>
      <c r="K386" s="29">
        <v>2824</v>
      </c>
      <c r="L386" s="29">
        <v>364</v>
      </c>
      <c r="M386" s="51">
        <f t="shared" si="32"/>
        <v>0.86519607843137258</v>
      </c>
      <c r="N386" s="51">
        <f t="shared" si="33"/>
        <v>0.85046728971962615</v>
      </c>
      <c r="O386" s="29">
        <v>85500</v>
      </c>
      <c r="P386" s="29">
        <v>5750</v>
      </c>
      <c r="Q386" s="29">
        <v>0</v>
      </c>
      <c r="R386" s="29">
        <v>0</v>
      </c>
      <c r="S386" s="49">
        <f t="shared" si="30"/>
        <v>0</v>
      </c>
      <c r="T386" s="49">
        <f t="shared" si="31"/>
        <v>0</v>
      </c>
    </row>
    <row r="387" spans="1:20" s="37" customFormat="1" ht="12" x14ac:dyDescent="0.2">
      <c r="A387" s="56" t="s">
        <v>376</v>
      </c>
      <c r="B387" s="56" t="s">
        <v>158</v>
      </c>
      <c r="C387" s="56" t="s">
        <v>194</v>
      </c>
      <c r="D387" s="56" t="s">
        <v>226</v>
      </c>
      <c r="E387" s="56" t="s">
        <v>5</v>
      </c>
      <c r="F387" s="56" t="s">
        <v>194</v>
      </c>
      <c r="G387" s="132">
        <v>1132</v>
      </c>
      <c r="H387" s="139">
        <v>583</v>
      </c>
      <c r="I387" s="29">
        <v>62616</v>
      </c>
      <c r="J387" s="29">
        <v>32705</v>
      </c>
      <c r="K387" s="29">
        <v>52623</v>
      </c>
      <c r="L387" s="29">
        <v>28517</v>
      </c>
      <c r="M387" s="51">
        <f t="shared" si="32"/>
        <v>0.84040820237638947</v>
      </c>
      <c r="N387" s="51">
        <f t="shared" si="33"/>
        <v>0.87194618559853232</v>
      </c>
      <c r="O387" s="29">
        <v>958164</v>
      </c>
      <c r="P387" s="29">
        <v>564482</v>
      </c>
      <c r="Q387" s="29">
        <v>7974</v>
      </c>
      <c r="R387" s="29">
        <v>3586</v>
      </c>
      <c r="S387" s="49">
        <f t="shared" si="30"/>
        <v>8.322166142748005E-3</v>
      </c>
      <c r="T387" s="49">
        <f t="shared" si="31"/>
        <v>6.3527269248620857E-3</v>
      </c>
    </row>
    <row r="388" spans="1:20" s="37" customFormat="1" ht="12" x14ac:dyDescent="0.2">
      <c r="A388" s="56" t="s">
        <v>376</v>
      </c>
      <c r="B388" s="56" t="s">
        <v>158</v>
      </c>
      <c r="C388" s="56" t="s">
        <v>194</v>
      </c>
      <c r="D388" s="56" t="s">
        <v>224</v>
      </c>
      <c r="E388" s="56" t="s">
        <v>3</v>
      </c>
      <c r="F388" s="56" t="s">
        <v>194</v>
      </c>
      <c r="G388" s="132">
        <v>364</v>
      </c>
      <c r="H388" s="139">
        <v>204</v>
      </c>
      <c r="I388" s="29">
        <v>17147</v>
      </c>
      <c r="J388" s="29">
        <v>10759</v>
      </c>
      <c r="K388" s="29">
        <v>16613</v>
      </c>
      <c r="L388" s="29">
        <v>9542</v>
      </c>
      <c r="M388" s="51">
        <f t="shared" si="32"/>
        <v>0.96885752609785969</v>
      </c>
      <c r="N388" s="51">
        <f t="shared" si="33"/>
        <v>0.88688539827121482</v>
      </c>
      <c r="O388" s="29">
        <v>556400</v>
      </c>
      <c r="P388" s="29">
        <v>340300</v>
      </c>
      <c r="Q388" s="29">
        <v>2514</v>
      </c>
      <c r="R388" s="29">
        <v>1692</v>
      </c>
      <c r="S388" s="49">
        <f t="shared" si="30"/>
        <v>4.5183321351545654E-3</v>
      </c>
      <c r="T388" s="49">
        <f t="shared" si="31"/>
        <v>4.9720834557743171E-3</v>
      </c>
    </row>
    <row r="389" spans="1:20" s="37" customFormat="1" ht="12" x14ac:dyDescent="0.2">
      <c r="A389" s="56" t="s">
        <v>387</v>
      </c>
      <c r="B389" s="56" t="s">
        <v>129</v>
      </c>
      <c r="C389" s="56" t="s">
        <v>194</v>
      </c>
      <c r="D389" s="56" t="s">
        <v>348</v>
      </c>
      <c r="E389" s="56" t="s">
        <v>129</v>
      </c>
      <c r="F389" s="56" t="s">
        <v>194</v>
      </c>
      <c r="G389" s="132">
        <v>2</v>
      </c>
      <c r="H389" s="139">
        <v>6</v>
      </c>
      <c r="I389" s="29">
        <v>18</v>
      </c>
      <c r="J389" s="29">
        <v>54</v>
      </c>
      <c r="K389" s="29">
        <v>0</v>
      </c>
      <c r="L389" s="29">
        <v>2</v>
      </c>
      <c r="M389" s="51">
        <f t="shared" si="32"/>
        <v>0</v>
      </c>
      <c r="N389" s="51">
        <f t="shared" si="33"/>
        <v>3.7037037037037035E-2</v>
      </c>
      <c r="O389" s="29">
        <v>2690</v>
      </c>
      <c r="P389" s="29">
        <v>8610</v>
      </c>
      <c r="Q389" s="29">
        <v>30</v>
      </c>
      <c r="R389" s="29">
        <v>1445</v>
      </c>
      <c r="S389" s="49">
        <f t="shared" si="30"/>
        <v>1.1152416356877323E-2</v>
      </c>
      <c r="T389" s="49">
        <f t="shared" si="31"/>
        <v>0.16782810685249711</v>
      </c>
    </row>
    <row r="390" spans="1:20" s="37" customFormat="1" ht="12" x14ac:dyDescent="0.2">
      <c r="A390" s="56" t="s">
        <v>358</v>
      </c>
      <c r="B390" s="56" t="s">
        <v>139</v>
      </c>
      <c r="C390" s="56" t="s">
        <v>194</v>
      </c>
      <c r="D390" s="56" t="s">
        <v>352</v>
      </c>
      <c r="E390" s="56" t="s">
        <v>133</v>
      </c>
      <c r="F390" s="56" t="s">
        <v>194</v>
      </c>
      <c r="G390" s="132">
        <v>1</v>
      </c>
      <c r="H390" s="138"/>
      <c r="I390" s="29">
        <v>19</v>
      </c>
      <c r="J390" s="58"/>
      <c r="K390" s="29">
        <v>16</v>
      </c>
      <c r="L390" s="58"/>
      <c r="M390" s="51">
        <f t="shared" si="32"/>
        <v>0.84210526315789469</v>
      </c>
      <c r="N390" s="51" t="e">
        <f t="shared" si="33"/>
        <v>#DIV/0!</v>
      </c>
      <c r="O390" s="29">
        <v>4000</v>
      </c>
      <c r="P390" s="58"/>
      <c r="Q390" s="29">
        <v>250</v>
      </c>
      <c r="R390" s="58"/>
      <c r="S390" s="49">
        <f t="shared" si="30"/>
        <v>6.25E-2</v>
      </c>
      <c r="T390" s="49" t="e">
        <f t="shared" si="31"/>
        <v>#DIV/0!</v>
      </c>
    </row>
    <row r="391" spans="1:20" s="37" customFormat="1" ht="12" x14ac:dyDescent="0.2">
      <c r="A391" s="56" t="s">
        <v>358</v>
      </c>
      <c r="B391" s="56" t="s">
        <v>139</v>
      </c>
      <c r="C391" s="56" t="s">
        <v>194</v>
      </c>
      <c r="D391" s="56" t="s">
        <v>349</v>
      </c>
      <c r="E391" s="56" t="s">
        <v>130</v>
      </c>
      <c r="F391" s="56" t="s">
        <v>194</v>
      </c>
      <c r="G391" s="132">
        <v>3</v>
      </c>
      <c r="H391" s="138"/>
      <c r="I391" s="29">
        <v>57</v>
      </c>
      <c r="J391" s="58"/>
      <c r="K391" s="29">
        <v>52</v>
      </c>
      <c r="L391" s="58"/>
      <c r="M391" s="51">
        <f t="shared" si="32"/>
        <v>0.91228070175438591</v>
      </c>
      <c r="N391" s="51" t="e">
        <f t="shared" si="33"/>
        <v>#DIV/0!</v>
      </c>
      <c r="O391" s="29">
        <v>12000</v>
      </c>
      <c r="P391" s="58"/>
      <c r="Q391" s="29">
        <v>815</v>
      </c>
      <c r="R391" s="58"/>
      <c r="S391" s="49">
        <f t="shared" si="30"/>
        <v>6.7916666666666667E-2</v>
      </c>
      <c r="T391" s="49" t="e">
        <f t="shared" si="31"/>
        <v>#DIV/0!</v>
      </c>
    </row>
    <row r="392" spans="1:20" s="37" customFormat="1" ht="12" x14ac:dyDescent="0.2">
      <c r="A392" s="56" t="s">
        <v>391</v>
      </c>
      <c r="B392" s="56" t="s">
        <v>168</v>
      </c>
      <c r="C392" s="56" t="s">
        <v>194</v>
      </c>
      <c r="D392" s="56" t="s">
        <v>224</v>
      </c>
      <c r="E392" s="56" t="s">
        <v>3</v>
      </c>
      <c r="F392" s="56" t="s">
        <v>194</v>
      </c>
      <c r="G392" s="132">
        <v>141</v>
      </c>
      <c r="H392" s="139">
        <v>45</v>
      </c>
      <c r="I392" s="29">
        <v>5417</v>
      </c>
      <c r="J392" s="29">
        <v>1971</v>
      </c>
      <c r="K392" s="29">
        <v>4511</v>
      </c>
      <c r="L392" s="29">
        <v>1565</v>
      </c>
      <c r="M392" s="51">
        <f t="shared" ref="M392:M410" si="34">K392/I392</f>
        <v>0.83274875392283554</v>
      </c>
      <c r="N392" s="51">
        <f t="shared" ref="N392:N410" si="35">L392/J392</f>
        <v>0.79401319127346526</v>
      </c>
      <c r="O392" s="29">
        <v>186300</v>
      </c>
      <c r="P392" s="29">
        <v>64000</v>
      </c>
      <c r="Q392" s="29">
        <v>0</v>
      </c>
      <c r="R392" s="29">
        <v>0</v>
      </c>
      <c r="S392" s="49">
        <f t="shared" si="30"/>
        <v>0</v>
      </c>
      <c r="T392" s="49">
        <f t="shared" si="31"/>
        <v>0</v>
      </c>
    </row>
    <row r="393" spans="1:20" s="37" customFormat="1" ht="12" x14ac:dyDescent="0.2">
      <c r="A393" s="56" t="s">
        <v>389</v>
      </c>
      <c r="B393" s="56" t="s">
        <v>82</v>
      </c>
      <c r="C393" s="56" t="s">
        <v>194</v>
      </c>
      <c r="D393" s="56" t="s">
        <v>224</v>
      </c>
      <c r="E393" s="56" t="s">
        <v>3</v>
      </c>
      <c r="F393" s="56" t="s">
        <v>194</v>
      </c>
      <c r="G393" s="132">
        <v>106</v>
      </c>
      <c r="H393" s="139">
        <v>42</v>
      </c>
      <c r="I393" s="29">
        <v>5300</v>
      </c>
      <c r="J393" s="29">
        <v>2068</v>
      </c>
      <c r="K393" s="29">
        <v>4398</v>
      </c>
      <c r="L393" s="29">
        <v>1471</v>
      </c>
      <c r="M393" s="51">
        <f t="shared" si="34"/>
        <v>0.82981132075471697</v>
      </c>
      <c r="N393" s="51">
        <f t="shared" si="35"/>
        <v>0.71131528046421666</v>
      </c>
      <c r="O393" s="29">
        <v>179900</v>
      </c>
      <c r="P393" s="29">
        <v>70200</v>
      </c>
      <c r="Q393" s="29">
        <v>0</v>
      </c>
      <c r="R393" s="29">
        <v>0</v>
      </c>
      <c r="S393" s="49">
        <f t="shared" si="30"/>
        <v>0</v>
      </c>
      <c r="T393" s="49">
        <f t="shared" si="31"/>
        <v>0</v>
      </c>
    </row>
    <row r="394" spans="1:20" s="37" customFormat="1" ht="12" x14ac:dyDescent="0.2">
      <c r="A394" s="56" t="s">
        <v>384</v>
      </c>
      <c r="B394" s="56" t="s">
        <v>164</v>
      </c>
      <c r="C394" s="56" t="s">
        <v>194</v>
      </c>
      <c r="D394" s="56" t="s">
        <v>224</v>
      </c>
      <c r="E394" s="56" t="s">
        <v>3</v>
      </c>
      <c r="F394" s="56" t="s">
        <v>194</v>
      </c>
      <c r="G394" s="132">
        <v>266</v>
      </c>
      <c r="H394" s="139">
        <v>123</v>
      </c>
      <c r="I394" s="29">
        <v>12284</v>
      </c>
      <c r="J394" s="29">
        <v>5719</v>
      </c>
      <c r="K394" s="29">
        <v>10903</v>
      </c>
      <c r="L394" s="29">
        <v>4848</v>
      </c>
      <c r="M394" s="51">
        <f t="shared" si="34"/>
        <v>0.88757733637251712</v>
      </c>
      <c r="N394" s="51">
        <f t="shared" si="35"/>
        <v>0.8477006469662528</v>
      </c>
      <c r="O394" s="29">
        <v>405100</v>
      </c>
      <c r="P394" s="29">
        <v>195800</v>
      </c>
      <c r="Q394" s="29">
        <v>0</v>
      </c>
      <c r="R394" s="29">
        <v>0</v>
      </c>
      <c r="S394" s="49">
        <f t="shared" ref="S394:S421" si="36">Q394/O394</f>
        <v>0</v>
      </c>
      <c r="T394" s="49">
        <f t="shared" ref="T394:T421" si="37">R394/P394</f>
        <v>0</v>
      </c>
    </row>
    <row r="395" spans="1:20" s="37" customFormat="1" ht="12" x14ac:dyDescent="0.2">
      <c r="A395" s="56" t="s">
        <v>384</v>
      </c>
      <c r="B395" s="56" t="s">
        <v>164</v>
      </c>
      <c r="C395" s="56" t="s">
        <v>194</v>
      </c>
      <c r="D395" s="56" t="s">
        <v>226</v>
      </c>
      <c r="E395" s="56" t="s">
        <v>5</v>
      </c>
      <c r="F395" s="56" t="s">
        <v>194</v>
      </c>
      <c r="G395" s="132">
        <v>30</v>
      </c>
      <c r="H395" s="139">
        <v>28</v>
      </c>
      <c r="I395" s="29">
        <v>1524</v>
      </c>
      <c r="J395" s="29">
        <v>1302</v>
      </c>
      <c r="K395" s="29">
        <v>1013</v>
      </c>
      <c r="L395" s="29">
        <v>775</v>
      </c>
      <c r="M395" s="51">
        <f t="shared" si="34"/>
        <v>0.66469816272965876</v>
      </c>
      <c r="N395" s="51">
        <f t="shared" si="35"/>
        <v>0.59523809523809523</v>
      </c>
      <c r="O395" s="29">
        <v>53000</v>
      </c>
      <c r="P395" s="29">
        <v>42600</v>
      </c>
      <c r="Q395" s="29">
        <v>0</v>
      </c>
      <c r="R395" s="29">
        <v>0</v>
      </c>
      <c r="S395" s="49">
        <f t="shared" si="36"/>
        <v>0</v>
      </c>
      <c r="T395" s="49">
        <f t="shared" si="37"/>
        <v>0</v>
      </c>
    </row>
    <row r="396" spans="1:20" s="37" customFormat="1" ht="12" x14ac:dyDescent="0.2">
      <c r="A396" s="56" t="s">
        <v>384</v>
      </c>
      <c r="B396" s="56" t="s">
        <v>164</v>
      </c>
      <c r="C396" s="56" t="s">
        <v>194</v>
      </c>
      <c r="D396" s="56" t="s">
        <v>361</v>
      </c>
      <c r="E396" s="56" t="s">
        <v>142</v>
      </c>
      <c r="F396" s="56" t="s">
        <v>194</v>
      </c>
      <c r="G396" s="132">
        <v>18</v>
      </c>
      <c r="H396" s="138"/>
      <c r="I396" s="29">
        <v>810</v>
      </c>
      <c r="J396" s="58"/>
      <c r="K396" s="29">
        <v>621</v>
      </c>
      <c r="L396" s="58"/>
      <c r="M396" s="51">
        <f t="shared" si="34"/>
        <v>0.76666666666666672</v>
      </c>
      <c r="N396" s="51" t="e">
        <f t="shared" si="35"/>
        <v>#DIV/0!</v>
      </c>
      <c r="O396" s="29">
        <v>0</v>
      </c>
      <c r="P396" s="58"/>
      <c r="Q396" s="29">
        <v>0</v>
      </c>
      <c r="R396" s="58"/>
      <c r="S396" s="49" t="e">
        <f t="shared" si="36"/>
        <v>#DIV/0!</v>
      </c>
      <c r="T396" s="49" t="e">
        <f t="shared" si="37"/>
        <v>#DIV/0!</v>
      </c>
    </row>
    <row r="397" spans="1:20" s="37" customFormat="1" ht="12" x14ac:dyDescent="0.2">
      <c r="A397" s="56" t="s">
        <v>373</v>
      </c>
      <c r="B397" s="56" t="s">
        <v>155</v>
      </c>
      <c r="C397" s="56" t="s">
        <v>194</v>
      </c>
      <c r="D397" s="56" t="s">
        <v>224</v>
      </c>
      <c r="E397" s="56" t="s">
        <v>3</v>
      </c>
      <c r="F397" s="56" t="s">
        <v>194</v>
      </c>
      <c r="G397" s="132">
        <v>898</v>
      </c>
      <c r="H397" s="139">
        <v>376</v>
      </c>
      <c r="I397" s="29">
        <v>74276</v>
      </c>
      <c r="J397" s="29">
        <v>35172</v>
      </c>
      <c r="K397" s="29">
        <v>55400</v>
      </c>
      <c r="L397" s="29">
        <v>22862</v>
      </c>
      <c r="M397" s="51">
        <f t="shared" si="34"/>
        <v>0.7458667671926329</v>
      </c>
      <c r="N397" s="51">
        <f t="shared" si="35"/>
        <v>0.65000568634140798</v>
      </c>
      <c r="O397" s="29">
        <v>1282257</v>
      </c>
      <c r="P397" s="29">
        <v>697767</v>
      </c>
      <c r="Q397" s="29">
        <v>123</v>
      </c>
      <c r="R397" s="29">
        <v>10</v>
      </c>
      <c r="S397" s="49">
        <f t="shared" si="36"/>
        <v>9.5924607937410359E-5</v>
      </c>
      <c r="T397" s="49">
        <f t="shared" si="37"/>
        <v>1.4331431552366334E-5</v>
      </c>
    </row>
    <row r="398" spans="1:20" s="37" customFormat="1" ht="12" x14ac:dyDescent="0.2">
      <c r="A398" s="56" t="s">
        <v>371</v>
      </c>
      <c r="B398" s="56" t="s">
        <v>153</v>
      </c>
      <c r="C398" s="56" t="s">
        <v>194</v>
      </c>
      <c r="D398" s="56" t="s">
        <v>224</v>
      </c>
      <c r="E398" s="56" t="s">
        <v>3</v>
      </c>
      <c r="F398" s="56" t="s">
        <v>194</v>
      </c>
      <c r="G398" s="132">
        <v>1054</v>
      </c>
      <c r="H398" s="139">
        <v>408</v>
      </c>
      <c r="I398" s="29">
        <v>63597</v>
      </c>
      <c r="J398" s="29">
        <v>24148</v>
      </c>
      <c r="K398" s="29">
        <v>48109</v>
      </c>
      <c r="L398" s="29">
        <v>16570</v>
      </c>
      <c r="M398" s="51">
        <f t="shared" si="34"/>
        <v>0.756466499992138</v>
      </c>
      <c r="N398" s="51">
        <f t="shared" si="35"/>
        <v>0.68618519132019218</v>
      </c>
      <c r="O398" s="29">
        <v>384726</v>
      </c>
      <c r="P398" s="29">
        <v>147356</v>
      </c>
      <c r="Q398" s="29">
        <v>0</v>
      </c>
      <c r="R398" s="29">
        <v>0</v>
      </c>
      <c r="S398" s="49">
        <f t="shared" si="36"/>
        <v>0</v>
      </c>
      <c r="T398" s="49">
        <f t="shared" si="37"/>
        <v>0</v>
      </c>
    </row>
    <row r="399" spans="1:20" s="37" customFormat="1" ht="12" x14ac:dyDescent="0.2">
      <c r="A399" s="56" t="s">
        <v>371</v>
      </c>
      <c r="B399" s="56" t="s">
        <v>153</v>
      </c>
      <c r="C399" s="56" t="s">
        <v>194</v>
      </c>
      <c r="D399" s="56" t="s">
        <v>361</v>
      </c>
      <c r="E399" s="56" t="s">
        <v>142</v>
      </c>
      <c r="F399" s="56" t="s">
        <v>194</v>
      </c>
      <c r="G399" s="132">
        <v>684</v>
      </c>
      <c r="H399" s="139">
        <v>210</v>
      </c>
      <c r="I399" s="29">
        <v>33033</v>
      </c>
      <c r="J399" s="29">
        <v>10081</v>
      </c>
      <c r="K399" s="29">
        <v>24370</v>
      </c>
      <c r="L399" s="29">
        <v>6252</v>
      </c>
      <c r="M399" s="51">
        <f t="shared" si="34"/>
        <v>0.737747101383465</v>
      </c>
      <c r="N399" s="51">
        <f t="shared" si="35"/>
        <v>0.62017656978474356</v>
      </c>
      <c r="O399" s="29">
        <v>243887</v>
      </c>
      <c r="P399" s="29">
        <v>58836</v>
      </c>
      <c r="Q399" s="29">
        <v>0</v>
      </c>
      <c r="R399" s="29">
        <v>0</v>
      </c>
      <c r="S399" s="49">
        <f t="shared" si="36"/>
        <v>0</v>
      </c>
      <c r="T399" s="49">
        <f t="shared" si="37"/>
        <v>0</v>
      </c>
    </row>
    <row r="400" spans="1:20" s="37" customFormat="1" ht="12" x14ac:dyDescent="0.2">
      <c r="A400" s="56" t="s">
        <v>381</v>
      </c>
      <c r="B400" s="56" t="s">
        <v>161</v>
      </c>
      <c r="C400" s="56" t="s">
        <v>194</v>
      </c>
      <c r="D400" s="56" t="s">
        <v>301</v>
      </c>
      <c r="E400" s="56" t="s">
        <v>80</v>
      </c>
      <c r="F400" s="56" t="s">
        <v>194</v>
      </c>
      <c r="G400" s="132">
        <v>266</v>
      </c>
      <c r="H400" s="139">
        <v>95</v>
      </c>
      <c r="I400" s="29">
        <v>13391</v>
      </c>
      <c r="J400" s="29">
        <v>4560</v>
      </c>
      <c r="K400" s="29">
        <v>11643</v>
      </c>
      <c r="L400" s="29">
        <v>3633</v>
      </c>
      <c r="M400" s="51">
        <f t="shared" si="34"/>
        <v>0.86946456575311781</v>
      </c>
      <c r="N400" s="51">
        <f t="shared" si="35"/>
        <v>0.79671052631578942</v>
      </c>
      <c r="O400" s="29">
        <v>439500</v>
      </c>
      <c r="P400" s="29">
        <v>142500</v>
      </c>
      <c r="Q400" s="29">
        <v>359</v>
      </c>
      <c r="R400" s="29">
        <v>99</v>
      </c>
      <c r="S400" s="49">
        <f t="shared" si="36"/>
        <v>8.1683731513083045E-4</v>
      </c>
      <c r="T400" s="49">
        <f t="shared" si="37"/>
        <v>6.9473684210526318E-4</v>
      </c>
    </row>
    <row r="401" spans="1:20" s="37" customFormat="1" ht="12" x14ac:dyDescent="0.2">
      <c r="A401" s="56" t="s">
        <v>381</v>
      </c>
      <c r="B401" s="56" t="s">
        <v>161</v>
      </c>
      <c r="C401" s="56" t="s">
        <v>194</v>
      </c>
      <c r="D401" s="56" t="s">
        <v>224</v>
      </c>
      <c r="E401" s="56" t="s">
        <v>3</v>
      </c>
      <c r="F401" s="56" t="s">
        <v>194</v>
      </c>
      <c r="G401" s="132">
        <v>155</v>
      </c>
      <c r="H401" s="139">
        <v>62</v>
      </c>
      <c r="I401" s="29">
        <v>7896</v>
      </c>
      <c r="J401" s="29">
        <v>2983</v>
      </c>
      <c r="K401" s="29">
        <v>6958</v>
      </c>
      <c r="L401" s="29">
        <v>2545</v>
      </c>
      <c r="M401" s="51">
        <f t="shared" si="34"/>
        <v>0.88120567375886527</v>
      </c>
      <c r="N401" s="51">
        <f t="shared" si="35"/>
        <v>0.85316795172644988</v>
      </c>
      <c r="O401" s="29">
        <v>255500</v>
      </c>
      <c r="P401" s="29">
        <v>93500</v>
      </c>
      <c r="Q401" s="29">
        <v>206</v>
      </c>
      <c r="R401" s="29">
        <v>25</v>
      </c>
      <c r="S401" s="49">
        <f t="shared" si="36"/>
        <v>8.0626223091976516E-4</v>
      </c>
      <c r="T401" s="49">
        <f t="shared" si="37"/>
        <v>2.6737967914438503E-4</v>
      </c>
    </row>
    <row r="402" spans="1:20" s="37" customFormat="1" ht="12" x14ac:dyDescent="0.2">
      <c r="A402" s="56" t="s">
        <v>350</v>
      </c>
      <c r="B402" s="56" t="s">
        <v>131</v>
      </c>
      <c r="C402" s="56" t="s">
        <v>194</v>
      </c>
      <c r="D402" s="56" t="s">
        <v>290</v>
      </c>
      <c r="E402" s="56" t="s">
        <v>70</v>
      </c>
      <c r="F402" s="56" t="s">
        <v>194</v>
      </c>
      <c r="G402" s="133"/>
      <c r="H402" s="139">
        <v>2</v>
      </c>
      <c r="I402" s="58"/>
      <c r="J402" s="29">
        <v>68</v>
      </c>
      <c r="K402" s="58"/>
      <c r="L402" s="29">
        <v>25</v>
      </c>
      <c r="M402" s="51" t="e">
        <f t="shared" si="34"/>
        <v>#DIV/0!</v>
      </c>
      <c r="N402" s="51">
        <f t="shared" si="35"/>
        <v>0.36764705882352944</v>
      </c>
      <c r="O402" s="58"/>
      <c r="P402" s="29">
        <v>1600</v>
      </c>
      <c r="Q402" s="58"/>
      <c r="R402" s="29">
        <v>0</v>
      </c>
      <c r="S402" s="49" t="e">
        <f t="shared" si="36"/>
        <v>#DIV/0!</v>
      </c>
      <c r="T402" s="49">
        <f t="shared" si="37"/>
        <v>0</v>
      </c>
    </row>
    <row r="403" spans="1:20" s="37" customFormat="1" ht="12" x14ac:dyDescent="0.2">
      <c r="A403" s="56" t="s">
        <v>350</v>
      </c>
      <c r="B403" s="56" t="s">
        <v>131</v>
      </c>
      <c r="C403" s="56" t="s">
        <v>194</v>
      </c>
      <c r="D403" s="56" t="s">
        <v>349</v>
      </c>
      <c r="E403" s="56" t="s">
        <v>130</v>
      </c>
      <c r="F403" s="56" t="s">
        <v>194</v>
      </c>
      <c r="G403" s="132">
        <v>2</v>
      </c>
      <c r="H403" s="138"/>
      <c r="I403" s="29">
        <v>28</v>
      </c>
      <c r="J403" s="58"/>
      <c r="K403" s="29">
        <v>17</v>
      </c>
      <c r="L403" s="58"/>
      <c r="M403" s="51">
        <f t="shared" si="34"/>
        <v>0.6071428571428571</v>
      </c>
      <c r="N403" s="51" t="e">
        <f t="shared" si="35"/>
        <v>#DIV/0!</v>
      </c>
      <c r="O403" s="29">
        <v>5345</v>
      </c>
      <c r="P403" s="58"/>
      <c r="Q403" s="29">
        <v>3730</v>
      </c>
      <c r="R403" s="58"/>
      <c r="S403" s="49">
        <f t="shared" si="36"/>
        <v>0.69784845650140315</v>
      </c>
      <c r="T403" s="49" t="e">
        <f t="shared" si="37"/>
        <v>#DIV/0!</v>
      </c>
    </row>
    <row r="404" spans="1:20" s="37" customFormat="1" ht="12" x14ac:dyDescent="0.2">
      <c r="A404" s="56" t="s">
        <v>352</v>
      </c>
      <c r="B404" s="56" t="s">
        <v>133</v>
      </c>
      <c r="C404" s="56" t="s">
        <v>194</v>
      </c>
      <c r="D404" s="56" t="s">
        <v>349</v>
      </c>
      <c r="E404" s="56" t="s">
        <v>130</v>
      </c>
      <c r="F404" s="56" t="s">
        <v>194</v>
      </c>
      <c r="G404" s="132">
        <v>2</v>
      </c>
      <c r="H404" s="138"/>
      <c r="I404" s="29">
        <v>38</v>
      </c>
      <c r="J404" s="58"/>
      <c r="K404" s="29">
        <v>22</v>
      </c>
      <c r="L404" s="58"/>
      <c r="M404" s="51">
        <f t="shared" si="34"/>
        <v>0.57894736842105265</v>
      </c>
      <c r="N404" s="51" t="e">
        <f t="shared" si="35"/>
        <v>#DIV/0!</v>
      </c>
      <c r="O404" s="29">
        <v>8000</v>
      </c>
      <c r="P404" s="58"/>
      <c r="Q404" s="29">
        <v>900</v>
      </c>
      <c r="R404" s="58"/>
      <c r="S404" s="49">
        <f t="shared" si="36"/>
        <v>0.1125</v>
      </c>
      <c r="T404" s="49" t="e">
        <f t="shared" si="37"/>
        <v>#DIV/0!</v>
      </c>
    </row>
    <row r="405" spans="1:20" s="37" customFormat="1" ht="12" x14ac:dyDescent="0.2">
      <c r="A405" s="56" t="s">
        <v>352</v>
      </c>
      <c r="B405" s="56" t="s">
        <v>133</v>
      </c>
      <c r="C405" s="56" t="s">
        <v>194</v>
      </c>
      <c r="D405" s="56" t="s">
        <v>358</v>
      </c>
      <c r="E405" s="56" t="s">
        <v>139</v>
      </c>
      <c r="F405" s="56" t="s">
        <v>194</v>
      </c>
      <c r="G405" s="132">
        <v>1</v>
      </c>
      <c r="H405" s="138"/>
      <c r="I405" s="29">
        <v>19</v>
      </c>
      <c r="J405" s="58"/>
      <c r="K405" s="29">
        <v>17</v>
      </c>
      <c r="L405" s="58"/>
      <c r="M405" s="51">
        <f t="shared" si="34"/>
        <v>0.89473684210526316</v>
      </c>
      <c r="N405" s="51" t="e">
        <f t="shared" si="35"/>
        <v>#DIV/0!</v>
      </c>
      <c r="O405" s="29">
        <v>4000</v>
      </c>
      <c r="P405" s="58"/>
      <c r="Q405" s="29">
        <v>300</v>
      </c>
      <c r="R405" s="58"/>
      <c r="S405" s="49">
        <f t="shared" si="36"/>
        <v>7.4999999999999997E-2</v>
      </c>
      <c r="T405" s="49" t="e">
        <f t="shared" si="37"/>
        <v>#DIV/0!</v>
      </c>
    </row>
    <row r="406" spans="1:20" s="37" customFormat="1" ht="12" x14ac:dyDescent="0.2">
      <c r="A406" s="56" t="s">
        <v>393</v>
      </c>
      <c r="B406" s="56" t="s">
        <v>129</v>
      </c>
      <c r="C406" s="56" t="s">
        <v>194</v>
      </c>
      <c r="D406" s="56" t="s">
        <v>348</v>
      </c>
      <c r="E406" s="56" t="s">
        <v>129</v>
      </c>
      <c r="F406" s="56" t="s">
        <v>194</v>
      </c>
      <c r="G406" s="132">
        <v>3</v>
      </c>
      <c r="H406" s="138"/>
      <c r="I406" s="29">
        <v>27</v>
      </c>
      <c r="J406" s="58"/>
      <c r="K406" s="29">
        <v>4</v>
      </c>
      <c r="L406" s="58"/>
      <c r="M406" s="51">
        <f t="shared" si="34"/>
        <v>0.14814814814814814</v>
      </c>
      <c r="N406" s="51" t="e">
        <f t="shared" si="35"/>
        <v>#DIV/0!</v>
      </c>
      <c r="O406" s="29">
        <v>4035</v>
      </c>
      <c r="P406" s="58"/>
      <c r="Q406" s="29">
        <v>180</v>
      </c>
      <c r="R406" s="58"/>
      <c r="S406" s="49">
        <f t="shared" si="36"/>
        <v>4.4609665427509292E-2</v>
      </c>
      <c r="T406" s="49" t="e">
        <f t="shared" si="37"/>
        <v>#DIV/0!</v>
      </c>
    </row>
    <row r="407" spans="1:20" s="37" customFormat="1" ht="12" x14ac:dyDescent="0.2">
      <c r="A407" s="56" t="s">
        <v>195</v>
      </c>
      <c r="B407" s="56" t="s">
        <v>105</v>
      </c>
      <c r="C407" s="56" t="s">
        <v>194</v>
      </c>
      <c r="D407" s="56" t="s">
        <v>224</v>
      </c>
      <c r="E407" s="56" t="s">
        <v>3</v>
      </c>
      <c r="F407" s="56" t="s">
        <v>194</v>
      </c>
      <c r="G407" s="132">
        <v>3</v>
      </c>
      <c r="H407" s="139">
        <v>1</v>
      </c>
      <c r="I407" s="29">
        <v>0</v>
      </c>
      <c r="J407" s="29">
        <v>0</v>
      </c>
      <c r="K407" s="29">
        <v>0</v>
      </c>
      <c r="L407" s="29">
        <v>0</v>
      </c>
      <c r="M407" s="51" t="e">
        <f t="shared" ref="M407" si="38">K407/I407</f>
        <v>#DIV/0!</v>
      </c>
      <c r="N407" s="51" t="e">
        <f t="shared" ref="N407" si="39">L407/J407</f>
        <v>#DIV/0!</v>
      </c>
      <c r="O407" s="29">
        <v>162000</v>
      </c>
      <c r="P407" s="29">
        <v>54000</v>
      </c>
      <c r="Q407" s="29">
        <v>6329</v>
      </c>
      <c r="R407" s="29">
        <v>1219</v>
      </c>
      <c r="S407" s="49">
        <f t="shared" si="36"/>
        <v>3.9067901234567902E-2</v>
      </c>
      <c r="T407" s="49">
        <f t="shared" si="37"/>
        <v>2.2574074074074073E-2</v>
      </c>
    </row>
    <row r="408" spans="1:20" s="37" customFormat="1" ht="12" x14ac:dyDescent="0.2">
      <c r="A408" s="56" t="s">
        <v>280</v>
      </c>
      <c r="B408" s="56" t="s">
        <v>152</v>
      </c>
      <c r="C408" s="56" t="s">
        <v>194</v>
      </c>
      <c r="D408" s="56" t="s">
        <v>361</v>
      </c>
      <c r="E408" s="56" t="s">
        <v>142</v>
      </c>
      <c r="F408" s="56" t="s">
        <v>194</v>
      </c>
      <c r="G408" s="132">
        <v>499</v>
      </c>
      <c r="H408" s="139">
        <v>204</v>
      </c>
      <c r="I408" s="29">
        <v>24077</v>
      </c>
      <c r="J408" s="29">
        <v>9792</v>
      </c>
      <c r="K408" s="29">
        <v>17242</v>
      </c>
      <c r="L408" s="29">
        <v>6230</v>
      </c>
      <c r="M408" s="51">
        <f t="shared" ref="M408:M409" si="40">K408/I408</f>
        <v>0.71611911783029447</v>
      </c>
      <c r="N408" s="51">
        <f t="shared" ref="N408:N409" si="41">L408/J408</f>
        <v>0.63623366013071891</v>
      </c>
      <c r="O408" s="29">
        <v>160927</v>
      </c>
      <c r="P408" s="29">
        <v>65656</v>
      </c>
      <c r="Q408" s="29">
        <v>0</v>
      </c>
      <c r="R408" s="29">
        <v>0</v>
      </c>
      <c r="S408" s="49">
        <f t="shared" si="36"/>
        <v>0</v>
      </c>
      <c r="T408" s="49">
        <f t="shared" si="37"/>
        <v>0</v>
      </c>
    </row>
    <row r="409" spans="1:20" s="37" customFormat="1" ht="12" x14ac:dyDescent="0.2">
      <c r="A409" s="56" t="s">
        <v>280</v>
      </c>
      <c r="B409" s="56" t="s">
        <v>152</v>
      </c>
      <c r="C409" s="56" t="s">
        <v>194</v>
      </c>
      <c r="D409" s="56" t="s">
        <v>224</v>
      </c>
      <c r="E409" s="56" t="s">
        <v>3</v>
      </c>
      <c r="F409" s="56" t="s">
        <v>194</v>
      </c>
      <c r="G409" s="132">
        <v>659</v>
      </c>
      <c r="H409" s="139">
        <v>276</v>
      </c>
      <c r="I409" s="29">
        <v>107214</v>
      </c>
      <c r="J409" s="29">
        <v>45332</v>
      </c>
      <c r="K409" s="29">
        <v>65583</v>
      </c>
      <c r="L409" s="29">
        <v>27962</v>
      </c>
      <c r="M409" s="51">
        <f t="shared" si="40"/>
        <v>0.61170182998488998</v>
      </c>
      <c r="N409" s="51">
        <f t="shared" si="41"/>
        <v>0.6168269654989853</v>
      </c>
      <c r="O409" s="29">
        <v>2705297</v>
      </c>
      <c r="P409" s="29">
        <v>1147386</v>
      </c>
      <c r="Q409" s="29">
        <v>0</v>
      </c>
      <c r="R409" s="29">
        <v>347</v>
      </c>
      <c r="S409" s="49">
        <f t="shared" si="36"/>
        <v>0</v>
      </c>
      <c r="T409" s="49">
        <f t="shared" si="37"/>
        <v>3.0242655915271757E-4</v>
      </c>
    </row>
    <row r="410" spans="1:20" s="37" customFormat="1" ht="12" x14ac:dyDescent="0.2">
      <c r="A410" s="56" t="s">
        <v>280</v>
      </c>
      <c r="B410" s="56" t="s">
        <v>152</v>
      </c>
      <c r="C410" s="56" t="s">
        <v>194</v>
      </c>
      <c r="D410" s="56" t="s">
        <v>228</v>
      </c>
      <c r="E410" s="56" t="s">
        <v>7</v>
      </c>
      <c r="F410" s="56" t="s">
        <v>194</v>
      </c>
      <c r="G410" s="132">
        <v>1</v>
      </c>
      <c r="H410" s="138"/>
      <c r="I410" s="29">
        <v>180</v>
      </c>
      <c r="J410" s="58"/>
      <c r="K410" s="29">
        <v>116</v>
      </c>
      <c r="L410" s="58"/>
      <c r="M410" s="51">
        <f t="shared" si="34"/>
        <v>0.64444444444444449</v>
      </c>
      <c r="N410" s="51" t="e">
        <f t="shared" si="35"/>
        <v>#DIV/0!</v>
      </c>
      <c r="O410" s="29">
        <v>4275</v>
      </c>
      <c r="P410" s="58"/>
      <c r="Q410" s="29">
        <v>0</v>
      </c>
      <c r="R410" s="58"/>
      <c r="S410" s="49">
        <f t="shared" si="36"/>
        <v>0</v>
      </c>
      <c r="T410" s="49" t="e">
        <f t="shared" si="37"/>
        <v>#DIV/0!</v>
      </c>
    </row>
    <row r="411" spans="1:20" s="37" customFormat="1" ht="12" x14ac:dyDescent="0.2">
      <c r="A411" s="56" t="s">
        <v>280</v>
      </c>
      <c r="B411" s="56" t="s">
        <v>152</v>
      </c>
      <c r="C411" s="56" t="s">
        <v>194</v>
      </c>
      <c r="D411" s="56" t="s">
        <v>226</v>
      </c>
      <c r="E411" s="56" t="s">
        <v>5</v>
      </c>
      <c r="F411" s="56" t="s">
        <v>194</v>
      </c>
      <c r="G411" s="132">
        <v>54</v>
      </c>
      <c r="H411" s="138"/>
      <c r="I411" s="29">
        <v>2633</v>
      </c>
      <c r="J411" s="58"/>
      <c r="K411" s="29">
        <v>1521</v>
      </c>
      <c r="L411" s="58"/>
      <c r="M411" s="51">
        <f t="shared" ref="M411:M421" si="42">K411/I411</f>
        <v>0.57766805924800613</v>
      </c>
      <c r="N411" s="51" t="e">
        <f t="shared" ref="N411:N421" si="43">L411/J411</f>
        <v>#DIV/0!</v>
      </c>
      <c r="O411" s="29">
        <v>16636</v>
      </c>
      <c r="P411" s="58"/>
      <c r="Q411" s="29">
        <v>0</v>
      </c>
      <c r="R411" s="58"/>
      <c r="S411" s="49">
        <f t="shared" si="36"/>
        <v>0</v>
      </c>
      <c r="T411" s="49" t="e">
        <f t="shared" si="37"/>
        <v>#DIV/0!</v>
      </c>
    </row>
    <row r="412" spans="1:20" s="37" customFormat="1" ht="12" x14ac:dyDescent="0.2">
      <c r="A412" s="56" t="s">
        <v>458</v>
      </c>
      <c r="B412" s="56" t="s">
        <v>129</v>
      </c>
      <c r="C412" s="56" t="s">
        <v>194</v>
      </c>
      <c r="D412" s="56" t="s">
        <v>354</v>
      </c>
      <c r="E412" s="56" t="s">
        <v>135</v>
      </c>
      <c r="F412" s="56" t="s">
        <v>194</v>
      </c>
      <c r="G412" s="132">
        <v>1</v>
      </c>
      <c r="H412" s="138"/>
      <c r="I412" s="29">
        <v>9</v>
      </c>
      <c r="J412" s="58"/>
      <c r="K412" s="29">
        <v>0</v>
      </c>
      <c r="L412" s="58"/>
      <c r="M412" s="51">
        <f t="shared" ref="M412:M420" si="44">K412/I412</f>
        <v>0</v>
      </c>
      <c r="N412" s="51" t="e">
        <f t="shared" ref="N412:N420" si="45">L412/J412</f>
        <v>#DIV/0!</v>
      </c>
      <c r="O412" s="29">
        <v>1345</v>
      </c>
      <c r="P412" s="58"/>
      <c r="Q412" s="29">
        <v>0</v>
      </c>
      <c r="R412" s="58"/>
      <c r="S412" s="49">
        <f t="shared" ref="S412:S420" si="46">Q412/O412</f>
        <v>0</v>
      </c>
      <c r="T412" s="49" t="e">
        <f t="shared" ref="T412:T420" si="47">R412/P412</f>
        <v>#DIV/0!</v>
      </c>
    </row>
    <row r="413" spans="1:20" s="37" customFormat="1" ht="12" x14ac:dyDescent="0.2">
      <c r="A413" s="56" t="s">
        <v>377</v>
      </c>
      <c r="B413" s="56" t="s">
        <v>129</v>
      </c>
      <c r="C413" s="56" t="s">
        <v>194</v>
      </c>
      <c r="D413" s="56" t="s">
        <v>348</v>
      </c>
      <c r="E413" s="56" t="s">
        <v>129</v>
      </c>
      <c r="F413" s="56" t="s">
        <v>194</v>
      </c>
      <c r="G413" s="132">
        <v>21</v>
      </c>
      <c r="H413" s="138"/>
      <c r="I413" s="29">
        <v>189</v>
      </c>
      <c r="J413" s="58"/>
      <c r="K413" s="29">
        <v>11</v>
      </c>
      <c r="L413" s="58"/>
      <c r="M413" s="51">
        <f t="shared" si="44"/>
        <v>5.8201058201058198E-2</v>
      </c>
      <c r="N413" s="51" t="e">
        <f t="shared" si="45"/>
        <v>#DIV/0!</v>
      </c>
      <c r="O413" s="29">
        <v>28245</v>
      </c>
      <c r="P413" s="58"/>
      <c r="Q413" s="29">
        <v>972</v>
      </c>
      <c r="R413" s="58"/>
      <c r="S413" s="49">
        <f t="shared" si="46"/>
        <v>3.4413170472650023E-2</v>
      </c>
      <c r="T413" s="49" t="e">
        <f t="shared" si="47"/>
        <v>#DIV/0!</v>
      </c>
    </row>
    <row r="414" spans="1:20" s="37" customFormat="1" ht="12" x14ac:dyDescent="0.2">
      <c r="A414" s="56" t="s">
        <v>370</v>
      </c>
      <c r="B414" s="56" t="s">
        <v>151</v>
      </c>
      <c r="C414" s="56" t="s">
        <v>194</v>
      </c>
      <c r="D414" s="56" t="s">
        <v>224</v>
      </c>
      <c r="E414" s="56" t="s">
        <v>3</v>
      </c>
      <c r="F414" s="56" t="s">
        <v>194</v>
      </c>
      <c r="G414" s="132">
        <v>1004</v>
      </c>
      <c r="H414" s="139">
        <v>461</v>
      </c>
      <c r="I414" s="29">
        <v>104510</v>
      </c>
      <c r="J414" s="29">
        <v>51131</v>
      </c>
      <c r="K414" s="29">
        <v>56073</v>
      </c>
      <c r="L414" s="29">
        <v>24883</v>
      </c>
      <c r="M414" s="51">
        <f t="shared" si="44"/>
        <v>0.53653238924504831</v>
      </c>
      <c r="N414" s="51">
        <f t="shared" si="45"/>
        <v>0.48665193326944517</v>
      </c>
      <c r="O414" s="29">
        <v>2548439</v>
      </c>
      <c r="P414" s="29">
        <v>1209374</v>
      </c>
      <c r="Q414" s="29">
        <v>7390</v>
      </c>
      <c r="R414" s="29">
        <v>666</v>
      </c>
      <c r="S414" s="49">
        <f t="shared" si="46"/>
        <v>2.8998143569455657E-3</v>
      </c>
      <c r="T414" s="49">
        <f t="shared" si="47"/>
        <v>5.5069812977623139E-4</v>
      </c>
    </row>
    <row r="415" spans="1:20" s="37" customFormat="1" ht="12" x14ac:dyDescent="0.2">
      <c r="A415" s="56" t="s">
        <v>370</v>
      </c>
      <c r="B415" s="56" t="s">
        <v>151</v>
      </c>
      <c r="C415" s="56" t="s">
        <v>194</v>
      </c>
      <c r="D415" s="56" t="s">
        <v>368</v>
      </c>
      <c r="E415" s="56" t="s">
        <v>149</v>
      </c>
      <c r="F415" s="56" t="s">
        <v>194</v>
      </c>
      <c r="G415" s="133"/>
      <c r="H415" s="139">
        <v>1</v>
      </c>
      <c r="I415" s="58"/>
      <c r="J415" s="29">
        <v>0</v>
      </c>
      <c r="K415" s="58"/>
      <c r="L415" s="29">
        <v>0</v>
      </c>
      <c r="M415" s="51" t="e">
        <f t="shared" si="44"/>
        <v>#DIV/0!</v>
      </c>
      <c r="N415" s="51" t="e">
        <f t="shared" si="45"/>
        <v>#DIV/0!</v>
      </c>
      <c r="O415" s="58"/>
      <c r="P415" s="29">
        <v>15000</v>
      </c>
      <c r="Q415" s="58"/>
      <c r="R415" s="29">
        <v>3426</v>
      </c>
      <c r="S415" s="49" t="e">
        <f t="shared" si="46"/>
        <v>#DIV/0!</v>
      </c>
      <c r="T415" s="49">
        <f t="shared" si="47"/>
        <v>0.22839999999999999</v>
      </c>
    </row>
    <row r="416" spans="1:20" s="37" customFormat="1" ht="12" x14ac:dyDescent="0.2">
      <c r="A416" s="56" t="s">
        <v>380</v>
      </c>
      <c r="B416" s="56" t="s">
        <v>160</v>
      </c>
      <c r="C416" s="56" t="s">
        <v>194</v>
      </c>
      <c r="D416" s="56" t="s">
        <v>300</v>
      </c>
      <c r="E416" s="56" t="s">
        <v>79</v>
      </c>
      <c r="F416" s="56" t="s">
        <v>194</v>
      </c>
      <c r="G416" s="132">
        <v>908</v>
      </c>
      <c r="H416" s="139">
        <v>457</v>
      </c>
      <c r="I416" s="29">
        <v>27890</v>
      </c>
      <c r="J416" s="29">
        <v>19877</v>
      </c>
      <c r="K416" s="29">
        <v>23533</v>
      </c>
      <c r="L416" s="29">
        <v>17025</v>
      </c>
      <c r="M416" s="51">
        <f t="shared" si="44"/>
        <v>0.84377913230548585</v>
      </c>
      <c r="N416" s="51">
        <f t="shared" si="45"/>
        <v>0.85651758313628812</v>
      </c>
      <c r="O416" s="29">
        <v>968000</v>
      </c>
      <c r="P416" s="29">
        <v>679200</v>
      </c>
      <c r="Q416" s="29">
        <v>283</v>
      </c>
      <c r="R416" s="29">
        <v>288</v>
      </c>
      <c r="S416" s="49">
        <f t="shared" si="46"/>
        <v>2.9235537190082643E-4</v>
      </c>
      <c r="T416" s="49">
        <f t="shared" si="47"/>
        <v>4.2402826855123676E-4</v>
      </c>
    </row>
    <row r="417" spans="1:20" s="37" customFormat="1" ht="12" x14ac:dyDescent="0.2">
      <c r="A417" s="56" t="s">
        <v>388</v>
      </c>
      <c r="B417" s="56" t="s">
        <v>129</v>
      </c>
      <c r="C417" s="56" t="s">
        <v>194</v>
      </c>
      <c r="D417" s="56" t="s">
        <v>354</v>
      </c>
      <c r="E417" s="56" t="s">
        <v>135</v>
      </c>
      <c r="F417" s="56" t="s">
        <v>194</v>
      </c>
      <c r="G417" s="133"/>
      <c r="H417" s="139">
        <v>1</v>
      </c>
      <c r="I417" s="58"/>
      <c r="J417" s="29">
        <v>9</v>
      </c>
      <c r="K417" s="58"/>
      <c r="L417" s="29">
        <v>6</v>
      </c>
      <c r="M417" s="51" t="e">
        <f t="shared" si="44"/>
        <v>#DIV/0!</v>
      </c>
      <c r="N417" s="51">
        <f t="shared" si="45"/>
        <v>0.66666666666666663</v>
      </c>
      <c r="O417" s="58"/>
      <c r="P417" s="29">
        <v>1345</v>
      </c>
      <c r="Q417" s="58"/>
      <c r="R417" s="29">
        <v>160</v>
      </c>
      <c r="S417" s="49" t="e">
        <f t="shared" si="46"/>
        <v>#DIV/0!</v>
      </c>
      <c r="T417" s="49">
        <f t="shared" si="47"/>
        <v>0.11895910780669144</v>
      </c>
    </row>
    <row r="418" spans="1:20" s="37" customFormat="1" ht="12" x14ac:dyDescent="0.2">
      <c r="A418" s="56" t="s">
        <v>388</v>
      </c>
      <c r="B418" s="56" t="s">
        <v>129</v>
      </c>
      <c r="C418" s="56" t="s">
        <v>194</v>
      </c>
      <c r="D418" s="56" t="s">
        <v>348</v>
      </c>
      <c r="E418" s="56" t="s">
        <v>129</v>
      </c>
      <c r="F418" s="56" t="s">
        <v>194</v>
      </c>
      <c r="G418" s="132">
        <v>4</v>
      </c>
      <c r="H418" s="139">
        <v>1</v>
      </c>
      <c r="I418" s="29">
        <v>36</v>
      </c>
      <c r="J418" s="29">
        <v>9</v>
      </c>
      <c r="K418" s="29">
        <v>6</v>
      </c>
      <c r="L418" s="29">
        <v>5</v>
      </c>
      <c r="M418" s="51">
        <f t="shared" si="44"/>
        <v>0.16666666666666666</v>
      </c>
      <c r="N418" s="51">
        <f t="shared" si="45"/>
        <v>0.55555555555555558</v>
      </c>
      <c r="O418" s="29">
        <v>5380</v>
      </c>
      <c r="P418" s="29">
        <v>1345</v>
      </c>
      <c r="Q418" s="29">
        <v>1200</v>
      </c>
      <c r="R418" s="29">
        <v>260</v>
      </c>
      <c r="S418" s="49">
        <f t="shared" si="46"/>
        <v>0.22304832713754646</v>
      </c>
      <c r="T418" s="49">
        <f t="shared" si="47"/>
        <v>0.19330855018587362</v>
      </c>
    </row>
    <row r="419" spans="1:20" s="37" customFormat="1" ht="12" x14ac:dyDescent="0.2">
      <c r="A419" s="56" t="s">
        <v>438</v>
      </c>
      <c r="B419" s="56" t="s">
        <v>129</v>
      </c>
      <c r="C419" s="56" t="s">
        <v>194</v>
      </c>
      <c r="D419" s="56" t="s">
        <v>348</v>
      </c>
      <c r="E419" s="56" t="s">
        <v>129</v>
      </c>
      <c r="F419" s="56" t="s">
        <v>194</v>
      </c>
      <c r="G419" s="132">
        <v>1</v>
      </c>
      <c r="H419" s="138"/>
      <c r="I419" s="29">
        <v>9</v>
      </c>
      <c r="J419" s="58"/>
      <c r="K419" s="29">
        <v>0</v>
      </c>
      <c r="L419" s="58"/>
      <c r="M419" s="51">
        <f t="shared" si="44"/>
        <v>0</v>
      </c>
      <c r="N419" s="51" t="e">
        <f t="shared" si="45"/>
        <v>#DIV/0!</v>
      </c>
      <c r="O419" s="29">
        <v>1345</v>
      </c>
      <c r="P419" s="58"/>
      <c r="Q419" s="29">
        <v>0</v>
      </c>
      <c r="R419" s="58"/>
      <c r="S419" s="49">
        <f t="shared" si="46"/>
        <v>0</v>
      </c>
      <c r="T419" s="49" t="e">
        <f t="shared" si="47"/>
        <v>#DIV/0!</v>
      </c>
    </row>
    <row r="420" spans="1:20" s="37" customFormat="1" ht="12" x14ac:dyDescent="0.2">
      <c r="A420" s="56" t="s">
        <v>497</v>
      </c>
      <c r="B420" s="56" t="s">
        <v>498</v>
      </c>
      <c r="C420" s="56" t="s">
        <v>194</v>
      </c>
      <c r="D420" s="56" t="s">
        <v>224</v>
      </c>
      <c r="E420" s="56" t="s">
        <v>3</v>
      </c>
      <c r="F420" s="56" t="s">
        <v>194</v>
      </c>
      <c r="G420" s="133"/>
      <c r="H420" s="139">
        <v>22</v>
      </c>
      <c r="I420" s="58"/>
      <c r="J420" s="29">
        <v>1056</v>
      </c>
      <c r="K420" s="58"/>
      <c r="L420" s="29">
        <v>873</v>
      </c>
      <c r="M420" s="51" t="e">
        <f t="shared" si="44"/>
        <v>#DIV/0!</v>
      </c>
      <c r="N420" s="51">
        <f t="shared" si="45"/>
        <v>0.82670454545454541</v>
      </c>
      <c r="O420" s="58"/>
      <c r="P420" s="29">
        <v>33000</v>
      </c>
      <c r="Q420" s="58"/>
      <c r="R420" s="29">
        <v>10</v>
      </c>
      <c r="S420" s="49" t="e">
        <f t="shared" si="46"/>
        <v>#DIV/0!</v>
      </c>
      <c r="T420" s="49">
        <f t="shared" si="47"/>
        <v>3.0303030303030303E-4</v>
      </c>
    </row>
    <row r="421" spans="1:20" x14ac:dyDescent="0.25">
      <c r="A421" s="125" t="s">
        <v>189</v>
      </c>
      <c r="B421" s="125"/>
      <c r="C421" s="125"/>
      <c r="D421" s="125"/>
      <c r="E421" s="125"/>
      <c r="F421" s="125"/>
      <c r="G421" s="68">
        <f>SUM(G9:G420)</f>
        <v>303844</v>
      </c>
      <c r="H421" s="68">
        <f>SUM(H9:H420)</f>
        <v>116368</v>
      </c>
      <c r="I421" s="68">
        <f>SUM(I9:I420)</f>
        <v>42670317</v>
      </c>
      <c r="J421" s="68">
        <f>SUM(J9:J420)</f>
        <v>16201901</v>
      </c>
      <c r="K421" s="68">
        <f>SUM(K9:K420)</f>
        <v>33804461</v>
      </c>
      <c r="L421" s="68">
        <f>SUM(L9:L420)</f>
        <v>12567589</v>
      </c>
      <c r="M421" s="70">
        <f t="shared" si="42"/>
        <v>0.79222427618712088</v>
      </c>
      <c r="N421" s="70">
        <f t="shared" si="43"/>
        <v>0.77568607535621903</v>
      </c>
      <c r="O421" s="68">
        <f>SUM(O9:O420)</f>
        <v>1779436359</v>
      </c>
      <c r="P421" s="68">
        <f>SUM(P9:P420)</f>
        <v>752907991</v>
      </c>
      <c r="Q421" s="68">
        <f>SUM(Q9:Q420)</f>
        <v>125504158</v>
      </c>
      <c r="R421" s="68">
        <f>SUM(R9:R420)</f>
        <v>46873727</v>
      </c>
      <c r="S421" s="52">
        <f t="shared" si="36"/>
        <v>7.0530287506618272E-2</v>
      </c>
      <c r="T421" s="52">
        <f t="shared" si="37"/>
        <v>6.2256912611251589E-2</v>
      </c>
    </row>
  </sheetData>
  <sortState xmlns:xlrd2="http://schemas.microsoft.com/office/spreadsheetml/2017/richdata2" ref="A9:T411">
    <sortCondition descending="1" ref="H9:H411"/>
  </sortState>
  <mergeCells count="13">
    <mergeCell ref="S6:T7"/>
    <mergeCell ref="A1:I1"/>
    <mergeCell ref="A2:H2"/>
    <mergeCell ref="G6:H7"/>
    <mergeCell ref="I6:J7"/>
    <mergeCell ref="K6:L7"/>
    <mergeCell ref="O6:P7"/>
    <mergeCell ref="Q6:R7"/>
    <mergeCell ref="A421:F421"/>
    <mergeCell ref="A7:C7"/>
    <mergeCell ref="D7:F7"/>
    <mergeCell ref="A6:F6"/>
    <mergeCell ref="M6:N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2023</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534EBF8D-B63D-4C5F-A94C-178743C147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Mayo 2023</dc:title>
  <dc:creator>angela masmela</dc:creator>
  <cp:lastModifiedBy>Estefania Diaz Cobos</cp:lastModifiedBy>
  <dcterms:created xsi:type="dcterms:W3CDTF">2022-03-22T16:18:30Z</dcterms:created>
  <dcterms:modified xsi:type="dcterms:W3CDTF">2023-07-13T21:28:18Z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